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DC76BBB6-BDAF-4DAA-A771-87DEE186377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08 A01 Pol" sheetId="12" r:id="rId4"/>
    <sheet name="22-002.08 E01 Pol" sheetId="13" r:id="rId5"/>
    <sheet name="22-002.08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'22-002.08 A01 Pol'!$1:$7</definedName>
    <definedName name="_xlnm.Print_Titles" localSheetId="4">'22-002.08 E01 Pol'!$1:$7</definedName>
    <definedName name="_xlnm.Print_Titles" localSheetId="5">'22-002.08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'22-002.08 A01 Pol'!$A$1:$X$182</definedName>
    <definedName name="_xlnm.Print_Area" localSheetId="4">'22-002.08 E01 Pol'!$A$1:$X$205</definedName>
    <definedName name="_xlnm.Print_Area" localSheetId="5">'22-002.08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F43" i="1"/>
  <c r="H43" i="1" s="1"/>
  <c r="I43" i="1" s="1"/>
  <c r="G42" i="1"/>
  <c r="F42" i="1"/>
  <c r="G41" i="1"/>
  <c r="H41" i="1" s="1"/>
  <c r="I41" i="1" s="1"/>
  <c r="F41" i="1"/>
  <c r="G40" i="1"/>
  <c r="F40" i="1"/>
  <c r="G39" i="1"/>
  <c r="G44" i="1" s="1"/>
  <c r="G25" i="1" s="1"/>
  <c r="A25" i="1" s="1"/>
  <c r="F39" i="1"/>
  <c r="G17" i="14"/>
  <c r="BA15" i="14"/>
  <c r="BA12" i="14"/>
  <c r="K8" i="14"/>
  <c r="V8" i="14"/>
  <c r="G9" i="14"/>
  <c r="G8" i="14" s="1"/>
  <c r="I9" i="14"/>
  <c r="K9" i="14"/>
  <c r="O9" i="14"/>
  <c r="O8" i="14" s="1"/>
  <c r="Q9" i="14"/>
  <c r="V9" i="14"/>
  <c r="G11" i="14"/>
  <c r="M11" i="14" s="1"/>
  <c r="I11" i="14"/>
  <c r="I8" i="14" s="1"/>
  <c r="K11" i="14"/>
  <c r="O11" i="14"/>
  <c r="Q11" i="14"/>
  <c r="Q8" i="14" s="1"/>
  <c r="V11" i="14"/>
  <c r="G13" i="14"/>
  <c r="K13" i="14"/>
  <c r="O13" i="14"/>
  <c r="Q13" i="14"/>
  <c r="G14" i="14"/>
  <c r="I14" i="14"/>
  <c r="I13" i="14" s="1"/>
  <c r="K14" i="14"/>
  <c r="M14" i="14"/>
  <c r="M13" i="14" s="1"/>
  <c r="O14" i="14"/>
  <c r="Q14" i="14"/>
  <c r="V14" i="14"/>
  <c r="V13" i="14" s="1"/>
  <c r="AE17" i="14"/>
  <c r="G195" i="13"/>
  <c r="BA187" i="13"/>
  <c r="G9" i="13"/>
  <c r="I9" i="13"/>
  <c r="I8" i="13" s="1"/>
  <c r="K9" i="13"/>
  <c r="M9" i="13"/>
  <c r="O9" i="13"/>
  <c r="Q9" i="13"/>
  <c r="V9" i="13"/>
  <c r="V8" i="13" s="1"/>
  <c r="G14" i="13"/>
  <c r="M14" i="13" s="1"/>
  <c r="I14" i="13"/>
  <c r="K14" i="13"/>
  <c r="K8" i="13" s="1"/>
  <c r="O14" i="13"/>
  <c r="O8" i="13" s="1"/>
  <c r="Q14" i="13"/>
  <c r="V14" i="13"/>
  <c r="G22" i="13"/>
  <c r="G8" i="13" s="1"/>
  <c r="I22" i="13"/>
  <c r="K22" i="13"/>
  <c r="O22" i="13"/>
  <c r="Q22" i="13"/>
  <c r="V22" i="13"/>
  <c r="G31" i="13"/>
  <c r="M31" i="13" s="1"/>
  <c r="I31" i="13"/>
  <c r="K31" i="13"/>
  <c r="O31" i="13"/>
  <c r="Q31" i="13"/>
  <c r="V31" i="13"/>
  <c r="G40" i="13"/>
  <c r="I40" i="13"/>
  <c r="K40" i="13"/>
  <c r="M40" i="13"/>
  <c r="O40" i="13"/>
  <c r="Q40" i="13"/>
  <c r="Q8" i="13" s="1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Q65" i="13"/>
  <c r="V65" i="13"/>
  <c r="G70" i="13"/>
  <c r="I70" i="13"/>
  <c r="K70" i="13"/>
  <c r="M70" i="13"/>
  <c r="O70" i="13"/>
  <c r="Q70" i="13"/>
  <c r="V70" i="13"/>
  <c r="G74" i="13"/>
  <c r="M74" i="13" s="1"/>
  <c r="I74" i="13"/>
  <c r="K74" i="13"/>
  <c r="O74" i="13"/>
  <c r="Q74" i="13"/>
  <c r="V74" i="13"/>
  <c r="G85" i="13"/>
  <c r="M85" i="13" s="1"/>
  <c r="I85" i="13"/>
  <c r="K85" i="13"/>
  <c r="O85" i="13"/>
  <c r="Q85" i="13"/>
  <c r="V85" i="13"/>
  <c r="G93" i="13"/>
  <c r="M93" i="13" s="1"/>
  <c r="I93" i="13"/>
  <c r="K93" i="13"/>
  <c r="O93" i="13"/>
  <c r="Q93" i="13"/>
  <c r="V93" i="13"/>
  <c r="G102" i="13"/>
  <c r="I102" i="13"/>
  <c r="K102" i="13"/>
  <c r="M102" i="13"/>
  <c r="O102" i="13"/>
  <c r="Q102" i="13"/>
  <c r="V102" i="13"/>
  <c r="G106" i="13"/>
  <c r="I106" i="13"/>
  <c r="K106" i="13"/>
  <c r="M106" i="13"/>
  <c r="O106" i="13"/>
  <c r="Q106" i="13"/>
  <c r="V106" i="13"/>
  <c r="G110" i="13"/>
  <c r="I110" i="13"/>
  <c r="K110" i="13"/>
  <c r="M110" i="13"/>
  <c r="O110" i="13"/>
  <c r="Q110" i="13"/>
  <c r="V110" i="13"/>
  <c r="G114" i="13"/>
  <c r="M114" i="13" s="1"/>
  <c r="I114" i="13"/>
  <c r="K114" i="13"/>
  <c r="O114" i="13"/>
  <c r="Q114" i="13"/>
  <c r="V114" i="13"/>
  <c r="G119" i="13"/>
  <c r="I119" i="13"/>
  <c r="K119" i="13"/>
  <c r="M119" i="13"/>
  <c r="O119" i="13"/>
  <c r="Q119" i="13"/>
  <c r="V119" i="13"/>
  <c r="G123" i="13"/>
  <c r="M123" i="13" s="1"/>
  <c r="I123" i="13"/>
  <c r="K123" i="13"/>
  <c r="O123" i="13"/>
  <c r="Q123" i="13"/>
  <c r="V123" i="13"/>
  <c r="G128" i="13"/>
  <c r="M128" i="13" s="1"/>
  <c r="I128" i="13"/>
  <c r="K128" i="13"/>
  <c r="O128" i="13"/>
  <c r="Q128" i="13"/>
  <c r="V128" i="13"/>
  <c r="G133" i="13"/>
  <c r="M133" i="13" s="1"/>
  <c r="I133" i="13"/>
  <c r="K133" i="13"/>
  <c r="O133" i="13"/>
  <c r="Q133" i="13"/>
  <c r="V133" i="13"/>
  <c r="G138" i="13"/>
  <c r="I138" i="13"/>
  <c r="K138" i="13"/>
  <c r="M138" i="13"/>
  <c r="O138" i="13"/>
  <c r="Q138" i="13"/>
  <c r="V138" i="13"/>
  <c r="G142" i="13"/>
  <c r="I142" i="13"/>
  <c r="K142" i="13"/>
  <c r="M142" i="13"/>
  <c r="O142" i="13"/>
  <c r="Q142" i="13"/>
  <c r="V142" i="13"/>
  <c r="G146" i="13"/>
  <c r="O146" i="13"/>
  <c r="G147" i="13"/>
  <c r="M147" i="13" s="1"/>
  <c r="M146" i="13" s="1"/>
  <c r="I147" i="13"/>
  <c r="I146" i="13" s="1"/>
  <c r="K147" i="13"/>
  <c r="K146" i="13" s="1"/>
  <c r="O147" i="13"/>
  <c r="Q147" i="13"/>
  <c r="Q146" i="13" s="1"/>
  <c r="V147" i="13"/>
  <c r="V146" i="13" s="1"/>
  <c r="G151" i="13"/>
  <c r="I151" i="13"/>
  <c r="K151" i="13"/>
  <c r="M151" i="13"/>
  <c r="O151" i="13"/>
  <c r="Q151" i="13"/>
  <c r="V151" i="13"/>
  <c r="G155" i="13"/>
  <c r="I155" i="13"/>
  <c r="K155" i="13"/>
  <c r="M155" i="13"/>
  <c r="O155" i="13"/>
  <c r="Q155" i="13"/>
  <c r="V155" i="13"/>
  <c r="G159" i="13"/>
  <c r="O159" i="13"/>
  <c r="G160" i="13"/>
  <c r="M160" i="13" s="1"/>
  <c r="M159" i="13" s="1"/>
  <c r="I160" i="13"/>
  <c r="I159" i="13" s="1"/>
  <c r="K160" i="13"/>
  <c r="K159" i="13" s="1"/>
  <c r="O160" i="13"/>
  <c r="Q160" i="13"/>
  <c r="Q159" i="13" s="1"/>
  <c r="V160" i="13"/>
  <c r="V159" i="13" s="1"/>
  <c r="G162" i="13"/>
  <c r="G161" i="13" s="1"/>
  <c r="I162" i="13"/>
  <c r="K162" i="13"/>
  <c r="M162" i="13"/>
  <c r="O162" i="13"/>
  <c r="O161" i="13" s="1"/>
  <c r="Q162" i="13"/>
  <c r="V162" i="13"/>
  <c r="G163" i="13"/>
  <c r="M163" i="13" s="1"/>
  <c r="I163" i="13"/>
  <c r="K163" i="13"/>
  <c r="O163" i="13"/>
  <c r="Q163" i="13"/>
  <c r="V163" i="13"/>
  <c r="G164" i="13"/>
  <c r="M164" i="13" s="1"/>
  <c r="I164" i="13"/>
  <c r="I161" i="13" s="1"/>
  <c r="K164" i="13"/>
  <c r="O164" i="13"/>
  <c r="Q164" i="13"/>
  <c r="Q161" i="13" s="1"/>
  <c r="V164" i="13"/>
  <c r="G165" i="13"/>
  <c r="I165" i="13"/>
  <c r="K165" i="13"/>
  <c r="K161" i="13" s="1"/>
  <c r="M165" i="13"/>
  <c r="O165" i="13"/>
  <c r="Q165" i="13"/>
  <c r="V165" i="13"/>
  <c r="V161" i="13" s="1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0" i="13"/>
  <c r="I170" i="13"/>
  <c r="K170" i="13"/>
  <c r="M170" i="13"/>
  <c r="O170" i="13"/>
  <c r="Q170" i="13"/>
  <c r="V170" i="13"/>
  <c r="G171" i="13"/>
  <c r="M171" i="13" s="1"/>
  <c r="I171" i="13"/>
  <c r="K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I173" i="13"/>
  <c r="K173" i="13"/>
  <c r="M173" i="13"/>
  <c r="O173" i="13"/>
  <c r="Q173" i="13"/>
  <c r="V173" i="13"/>
  <c r="G174" i="13"/>
  <c r="I174" i="13"/>
  <c r="K174" i="13"/>
  <c r="M174" i="13"/>
  <c r="O174" i="13"/>
  <c r="Q174" i="13"/>
  <c r="V174" i="13"/>
  <c r="G175" i="13"/>
  <c r="O175" i="13"/>
  <c r="G176" i="13"/>
  <c r="M176" i="13" s="1"/>
  <c r="M175" i="13" s="1"/>
  <c r="I176" i="13"/>
  <c r="I175" i="13" s="1"/>
  <c r="K176" i="13"/>
  <c r="K175" i="13" s="1"/>
  <c r="O176" i="13"/>
  <c r="Q176" i="13"/>
  <c r="Q175" i="13" s="1"/>
  <c r="V176" i="13"/>
  <c r="V175" i="13" s="1"/>
  <c r="G186" i="13"/>
  <c r="G185" i="13" s="1"/>
  <c r="I186" i="13"/>
  <c r="K186" i="13"/>
  <c r="M186" i="13"/>
  <c r="M185" i="13" s="1"/>
  <c r="O186" i="13"/>
  <c r="O185" i="13" s="1"/>
  <c r="Q186" i="13"/>
  <c r="V186" i="13"/>
  <c r="G188" i="13"/>
  <c r="M188" i="13" s="1"/>
  <c r="I188" i="13"/>
  <c r="K188" i="13"/>
  <c r="O188" i="13"/>
  <c r="Q188" i="13"/>
  <c r="V188" i="13"/>
  <c r="G189" i="13"/>
  <c r="M189" i="13" s="1"/>
  <c r="I189" i="13"/>
  <c r="I185" i="13" s="1"/>
  <c r="K189" i="13"/>
  <c r="O189" i="13"/>
  <c r="Q189" i="13"/>
  <c r="Q185" i="13" s="1"/>
  <c r="V189" i="13"/>
  <c r="G190" i="13"/>
  <c r="I190" i="13"/>
  <c r="K190" i="13"/>
  <c r="K185" i="13" s="1"/>
  <c r="M190" i="13"/>
  <c r="O190" i="13"/>
  <c r="Q190" i="13"/>
  <c r="V190" i="13"/>
  <c r="V185" i="13" s="1"/>
  <c r="G192" i="13"/>
  <c r="I192" i="13"/>
  <c r="K192" i="13"/>
  <c r="M192" i="13"/>
  <c r="O192" i="13"/>
  <c r="Q192" i="13"/>
  <c r="V192" i="13"/>
  <c r="G193" i="13"/>
  <c r="M193" i="13" s="1"/>
  <c r="I193" i="13"/>
  <c r="K193" i="13"/>
  <c r="O193" i="13"/>
  <c r="Q193" i="13"/>
  <c r="V193" i="13"/>
  <c r="AE195" i="13"/>
  <c r="AF195" i="13"/>
  <c r="G172" i="12"/>
  <c r="BA166" i="12"/>
  <c r="BA38" i="12"/>
  <c r="G9" i="12"/>
  <c r="I9" i="12"/>
  <c r="I8" i="12" s="1"/>
  <c r="K9" i="12"/>
  <c r="M9" i="12"/>
  <c r="O9" i="12"/>
  <c r="O8" i="12" s="1"/>
  <c r="Q9" i="12"/>
  <c r="V9" i="12"/>
  <c r="V8" i="12" s="1"/>
  <c r="G15" i="12"/>
  <c r="I15" i="12"/>
  <c r="K15" i="12"/>
  <c r="K8" i="12" s="1"/>
  <c r="M15" i="12"/>
  <c r="O15" i="12"/>
  <c r="Q15" i="12"/>
  <c r="V15" i="12"/>
  <c r="G23" i="12"/>
  <c r="G8" i="12" s="1"/>
  <c r="I23" i="12"/>
  <c r="K23" i="12"/>
  <c r="O23" i="12"/>
  <c r="Q23" i="12"/>
  <c r="V23" i="12"/>
  <c r="G27" i="12"/>
  <c r="M27" i="12" s="1"/>
  <c r="I27" i="12"/>
  <c r="K27" i="12"/>
  <c r="O27" i="12"/>
  <c r="Q27" i="12"/>
  <c r="V27" i="12"/>
  <c r="G31" i="12"/>
  <c r="M31" i="12" s="1"/>
  <c r="I31" i="12"/>
  <c r="K31" i="12"/>
  <c r="O31" i="12"/>
  <c r="Q31" i="12"/>
  <c r="V31" i="12"/>
  <c r="G37" i="12"/>
  <c r="I37" i="12"/>
  <c r="K37" i="12"/>
  <c r="M37" i="12"/>
  <c r="O37" i="12"/>
  <c r="Q37" i="12"/>
  <c r="V37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Q8" i="12" s="1"/>
  <c r="V48" i="12"/>
  <c r="G53" i="12"/>
  <c r="I53" i="12"/>
  <c r="K53" i="12"/>
  <c r="M53" i="12"/>
  <c r="O53" i="12"/>
  <c r="Q53" i="12"/>
  <c r="V53" i="12"/>
  <c r="G57" i="12"/>
  <c r="I57" i="12"/>
  <c r="K57" i="12"/>
  <c r="M57" i="12"/>
  <c r="O57" i="12"/>
  <c r="Q57" i="12"/>
  <c r="V57" i="12"/>
  <c r="G62" i="12"/>
  <c r="M62" i="12" s="1"/>
  <c r="I62" i="12"/>
  <c r="K62" i="12"/>
  <c r="O62" i="12"/>
  <c r="Q62" i="12"/>
  <c r="V62" i="12"/>
  <c r="G71" i="12"/>
  <c r="M71" i="12" s="1"/>
  <c r="I71" i="12"/>
  <c r="K71" i="12"/>
  <c r="O71" i="12"/>
  <c r="Q71" i="12"/>
  <c r="V71" i="12"/>
  <c r="G75" i="12"/>
  <c r="M75" i="12" s="1"/>
  <c r="I75" i="12"/>
  <c r="K75" i="12"/>
  <c r="O75" i="12"/>
  <c r="Q75" i="12"/>
  <c r="V75" i="12"/>
  <c r="G80" i="12"/>
  <c r="I80" i="12"/>
  <c r="K80" i="12"/>
  <c r="M80" i="12"/>
  <c r="O80" i="12"/>
  <c r="Q80" i="12"/>
  <c r="V80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2" i="12"/>
  <c r="I92" i="12"/>
  <c r="K92" i="12"/>
  <c r="M92" i="12"/>
  <c r="O92" i="12"/>
  <c r="Q92" i="12"/>
  <c r="V92" i="12"/>
  <c r="G97" i="12"/>
  <c r="I97" i="12"/>
  <c r="K97" i="12"/>
  <c r="M97" i="12"/>
  <c r="O97" i="12"/>
  <c r="Q97" i="12"/>
  <c r="V97" i="12"/>
  <c r="G101" i="12"/>
  <c r="M101" i="12" s="1"/>
  <c r="I101" i="12"/>
  <c r="K101" i="12"/>
  <c r="O101" i="12"/>
  <c r="Q101" i="12"/>
  <c r="V101" i="12"/>
  <c r="G106" i="12"/>
  <c r="M106" i="12" s="1"/>
  <c r="I106" i="12"/>
  <c r="K106" i="12"/>
  <c r="O106" i="12"/>
  <c r="Q106" i="12"/>
  <c r="V106" i="12"/>
  <c r="K111" i="12"/>
  <c r="G112" i="12"/>
  <c r="I112" i="12"/>
  <c r="I111" i="12" s="1"/>
  <c r="K112" i="12"/>
  <c r="M112" i="12"/>
  <c r="M111" i="12" s="1"/>
  <c r="O112" i="12"/>
  <c r="Q112" i="12"/>
  <c r="V112" i="12"/>
  <c r="V111" i="12" s="1"/>
  <c r="G115" i="12"/>
  <c r="M115" i="12" s="1"/>
  <c r="I115" i="12"/>
  <c r="K115" i="12"/>
  <c r="O115" i="12"/>
  <c r="O111" i="12" s="1"/>
  <c r="Q115" i="12"/>
  <c r="V115" i="12"/>
  <c r="G121" i="12"/>
  <c r="G111" i="12" s="1"/>
  <c r="I121" i="12"/>
  <c r="K121" i="12"/>
  <c r="M121" i="12"/>
  <c r="O121" i="12"/>
  <c r="Q121" i="12"/>
  <c r="Q111" i="12" s="1"/>
  <c r="V121" i="12"/>
  <c r="G126" i="12"/>
  <c r="I126" i="12"/>
  <c r="K126" i="12"/>
  <c r="M126" i="12"/>
  <c r="O126" i="12"/>
  <c r="Q126" i="12"/>
  <c r="V126" i="12"/>
  <c r="G132" i="12"/>
  <c r="G131" i="12" s="1"/>
  <c r="I132" i="12"/>
  <c r="I131" i="12" s="1"/>
  <c r="K132" i="12"/>
  <c r="O132" i="12"/>
  <c r="Q132" i="12"/>
  <c r="V132" i="12"/>
  <c r="V131" i="12" s="1"/>
  <c r="G136" i="12"/>
  <c r="I136" i="12"/>
  <c r="K136" i="12"/>
  <c r="M136" i="12"/>
  <c r="O136" i="12"/>
  <c r="O131" i="12" s="1"/>
  <c r="Q136" i="12"/>
  <c r="V136" i="12"/>
  <c r="G141" i="12"/>
  <c r="M141" i="12" s="1"/>
  <c r="I141" i="12"/>
  <c r="K141" i="12"/>
  <c r="K131" i="12" s="1"/>
  <c r="O141" i="12"/>
  <c r="Q141" i="12"/>
  <c r="Q131" i="12" s="1"/>
  <c r="V141" i="12"/>
  <c r="G145" i="12"/>
  <c r="I145" i="12"/>
  <c r="K145" i="12"/>
  <c r="M145" i="12"/>
  <c r="O145" i="12"/>
  <c r="Q145" i="12"/>
  <c r="V145" i="12"/>
  <c r="K149" i="12"/>
  <c r="O149" i="12"/>
  <c r="G150" i="12"/>
  <c r="G149" i="12" s="1"/>
  <c r="I150" i="12"/>
  <c r="I149" i="12" s="1"/>
  <c r="K150" i="12"/>
  <c r="M150" i="12"/>
  <c r="O150" i="12"/>
  <c r="Q150" i="12"/>
  <c r="Q149" i="12" s="1"/>
  <c r="V150" i="12"/>
  <c r="V149" i="12" s="1"/>
  <c r="G153" i="12"/>
  <c r="I153" i="12"/>
  <c r="K153" i="12"/>
  <c r="M153" i="12"/>
  <c r="O153" i="12"/>
  <c r="Q153" i="12"/>
  <c r="V153" i="12"/>
  <c r="G158" i="12"/>
  <c r="M158" i="12" s="1"/>
  <c r="I158" i="12"/>
  <c r="K158" i="12"/>
  <c r="O158" i="12"/>
  <c r="Q158" i="12"/>
  <c r="V158" i="12"/>
  <c r="G161" i="12"/>
  <c r="M161" i="12" s="1"/>
  <c r="I161" i="12"/>
  <c r="K161" i="12"/>
  <c r="O161" i="12"/>
  <c r="Q161" i="12"/>
  <c r="V161" i="12"/>
  <c r="G164" i="12"/>
  <c r="I164" i="12"/>
  <c r="O164" i="12"/>
  <c r="G165" i="12"/>
  <c r="M165" i="12" s="1"/>
  <c r="M164" i="12" s="1"/>
  <c r="I165" i="12"/>
  <c r="K165" i="12"/>
  <c r="K164" i="12" s="1"/>
  <c r="O165" i="12"/>
  <c r="Q165" i="12"/>
  <c r="Q164" i="12" s="1"/>
  <c r="V165" i="12"/>
  <c r="V164" i="12" s="1"/>
  <c r="I169" i="12"/>
  <c r="K169" i="12"/>
  <c r="M169" i="12"/>
  <c r="V169" i="12"/>
  <c r="G170" i="12"/>
  <c r="G169" i="12" s="1"/>
  <c r="I170" i="12"/>
  <c r="K170" i="12"/>
  <c r="M170" i="12"/>
  <c r="O170" i="12"/>
  <c r="O169" i="12" s="1"/>
  <c r="Q170" i="12"/>
  <c r="Q169" i="12" s="1"/>
  <c r="V170" i="12"/>
  <c r="AE172" i="12"/>
  <c r="I20" i="1"/>
  <c r="I19" i="1"/>
  <c r="I18" i="1"/>
  <c r="I17" i="1"/>
  <c r="AZ55" i="1"/>
  <c r="AZ53" i="1"/>
  <c r="AZ51" i="1"/>
  <c r="AZ49" i="1"/>
  <c r="AZ47" i="1"/>
  <c r="F44" i="1"/>
  <c r="G23" i="1" s="1"/>
  <c r="H42" i="1"/>
  <c r="I42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2" i="1"/>
  <c r="J70" i="1" s="1"/>
  <c r="G26" i="1"/>
  <c r="A26" i="1"/>
  <c r="A23" i="1"/>
  <c r="G28" i="1"/>
  <c r="AF17" i="14"/>
  <c r="M9" i="14"/>
  <c r="M8" i="14" s="1"/>
  <c r="M161" i="13"/>
  <c r="M22" i="13"/>
  <c r="M8" i="13" s="1"/>
  <c r="M149" i="12"/>
  <c r="AF172" i="12"/>
  <c r="M23" i="12"/>
  <c r="M8" i="12" s="1"/>
  <c r="M132" i="12"/>
  <c r="M131" i="12" s="1"/>
  <c r="I39" i="1"/>
  <c r="I44" i="1" s="1"/>
  <c r="J68" i="1" l="1"/>
  <c r="J71" i="1"/>
  <c r="J67" i="1"/>
  <c r="J66" i="1"/>
  <c r="J62" i="1"/>
  <c r="J61" i="1"/>
  <c r="J72" i="1" s="1"/>
  <c r="J69" i="1"/>
  <c r="J65" i="1"/>
  <c r="J64" i="1"/>
  <c r="J63" i="1"/>
  <c r="G24" i="1"/>
  <c r="A27" i="1" s="1"/>
  <c r="A24" i="1"/>
  <c r="J43" i="1"/>
  <c r="J40" i="1"/>
  <c r="J42" i="1"/>
  <c r="J39" i="1"/>
  <c r="J44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F1071CF-C30B-4E1C-AD32-01674ADFFA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0417605-AB67-4CA3-AA26-6021861AE2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EBF264D-A5F6-483A-B6C5-107D1D03484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AFD2AA9-5D0B-45F2-9971-ECB33D745EA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F82C687-0F40-401A-99C9-20F325AB490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AAB193C-64B6-41B9-BDEB-1644B0E40E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<sst xmlns="http://schemas.openxmlformats.org/spreadsheetml/2006/main" count="1411" uniqueCount="376">
  <si>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</si>
  <si>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</si>
  <si>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</si>
  <si>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</si>
  <si>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</si>
  <si>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</si>
  <si>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</si>
  <si>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</si>
  <si>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</si>
  <si>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</si>
  <si>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</si>
  <si>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</si>
  <si>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</si>
  <si>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</si>
  <si>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</si>
  <si>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</si>
  <si>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</si>
  <si>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</si>
  <si>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</si>
  <si>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</si>
  <si>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</si>
  <si>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</si>
  <si>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</si>
  <si>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</si>
  <si>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</si>
  <si>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</si>
  <si>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</si>
  <si>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</si>
  <si>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</si>
  <si>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</si>
  <si>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</si>
  <si>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</si>
  <si>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</si>
  <si>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</si>
  <si>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</si>
  <si>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</si>
  <si>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</si>
  <si>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</si>
  <si>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</si>
  <si>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</si>
  <si>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</si>
  <si>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</si>
  <si>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</si>
  <si>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</si>
  <si>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</si>
  <si>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22-002.08</t>
  </si>
  <si>
    <t>02 NAB AC Husova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</si>
  <si>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</si>
  <si>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</si>
  <si>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</si>
  <si>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</si>
  <si>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</si>
  <si>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</si>
  <si>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</si>
  <si>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</si>
  <si>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</si>
  <si>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</si>
  <si>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</si>
  <si>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</si>
  <si>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</si>
  <si>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</si>
  <si>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</si>
  <si>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</si>
  <si>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</si>
  <si>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</si>
  <si>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</si>
  <si>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</si>
  <si>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</si>
  <si>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</si>
  <si>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</si>
  <si>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</si>
  <si>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</si>
  <si>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</si>
  <si>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</si>
  <si>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</si>
  <si>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</si>
  <si>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</si>
  <si>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</si>
  <si>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</si>
  <si>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</si>
  <si>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</si>
  <si>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</si>
  <si>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</si>
  <si>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</si>
  <si>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</si>
  <si>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</si>
  <si>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</si>
  <si>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</si>
  <si>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</si>
  <si>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</si>
  <si>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</si>
  <si>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</si>
  <si>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</si>
  <si>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</si>
  <si>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</si>
  <si>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</si>
  <si>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</si>
  <si>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</si>
  <si>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</si>
  <si>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</si>
  <si>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</si>
  <si>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</si>
  <si>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</si>
  <si>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</si>
  <si>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</si>
  <si>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</si>
  <si>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</si>
  <si>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</si>
  <si>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</si>
  <si>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</si>
  <si>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</si>
  <si>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</si>
  <si>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</si>
  <si>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</si>
  <si>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</si>
  <si>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</si>
  <si>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</si>
  <si>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</si>
  <si>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</si>
  <si>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1,2*0,8*0,1</t>
  </si>
  <si>
    <t>značka : 0,3*0,3*0,1</t>
  </si>
  <si>
    <t>Mezisoučet</t>
  </si>
  <si>
    <t>Koeficient okolí: 0,1</t>
  </si>
  <si>
    <t>139601103R00</t>
  </si>
  <si>
    <t>Ruční výkop jam, rýh a šachet v hornině tř. 4</t>
  </si>
  <si>
    <t>Plocha NS : (1,2*0,8)*(0,23-0,1)</t>
  </si>
  <si>
    <t xml:space="preserve">Základ NS : </t>
  </si>
  <si>
    <t>základ stanice : (0,5*0,6*0,67)</t>
  </si>
  <si>
    <t>zemění pod stanicí : (0,5*0,6*0,1)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</si>
  <si>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</si>
  <si>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</si>
  <si>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</si>
  <si>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</si>
  <si>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0,35580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</si>
  <si>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</si>
  <si>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</si>
  <si>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</si>
  <si>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</si>
  <si>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</si>
  <si>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0,11550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</si>
  <si>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</si>
  <si>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</si>
  <si>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</si>
  <si>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</si>
  <si>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</si>
  <si>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</si>
  <si>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</si>
  <si>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</si>
  <si>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</si>
  <si>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0,35580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</si>
  <si>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</si>
  <si>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</si>
  <si>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</si>
  <si>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</si>
  <si>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</si>
  <si>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</si>
  <si>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</si>
  <si>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</si>
  <si>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</si>
  <si>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</si>
  <si>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</si>
  <si>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</si>
  <si>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</si>
  <si>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</si>
  <si>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</si>
  <si>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</si>
  <si>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</si>
  <si>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</si>
  <si>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</si>
  <si>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</si>
  <si>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</si>
  <si>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</si>
  <si>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1,0*0,9</t>
  </si>
  <si>
    <t>181301101R00</t>
  </si>
  <si>
    <t>Rozprostření ornice, rovina, tl. do 10 cm do 500m2</t>
  </si>
  <si>
    <t>Plocha NS : 1,0*1,2</t>
  </si>
  <si>
    <t>182001111R00</t>
  </si>
  <si>
    <t>Plošná úprava terénu, nerovnosti do 10 cm v rovině</t>
  </si>
  <si>
    <t xml:space="preserve">finální úpravy terénu : </t>
  </si>
  <si>
    <t>Odkaz na mn. položky pořadí 13 : 1,32000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</si>
  <si>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</si>
  <si>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</si>
  <si>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</si>
  <si>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</si>
  <si>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</si>
  <si>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</si>
  <si>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</si>
  <si>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</si>
  <si>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</si>
  <si>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1,32000*0,03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</si>
  <si>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</si>
  <si>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</si>
  <si>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</si>
  <si>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</si>
  <si>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</si>
  <si>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1,32000*0,015</t>
  </si>
  <si>
    <t>184851111R00</t>
  </si>
  <si>
    <t>Hnojení roztokem hnojiva v rovině</t>
  </si>
  <si>
    <t xml:space="preserve">2l na 1m2 : </t>
  </si>
  <si>
    <t>Odkaz na mn. položky pořadí 13 : 1,32000*0,002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</si>
  <si>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</si>
  <si>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</si>
  <si>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</si>
  <si>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</si>
  <si>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</si>
  <si>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</si>
  <si>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</si>
  <si>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</si>
  <si>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</si>
  <si>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</si>
  <si>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</si>
  <si>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</si>
  <si>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</si>
  <si>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</si>
  <si>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</si>
  <si>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</si>
  <si>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</si>
  <si>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</si>
  <si>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</si>
  <si>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</si>
  <si>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</si>
  <si>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Plocha NS : 1,0*0,7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</si>
  <si>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</si>
  <si>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</si>
  <si>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</si>
  <si>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</si>
  <si>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</si>
  <si>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</si>
  <si>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</si>
  <si>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</si>
  <si>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1,0+0,7+1,0</t>
  </si>
  <si>
    <t>- NS : -1*0,6+0,5+0,5</t>
  </si>
  <si>
    <t>917762111RT5</t>
  </si>
  <si>
    <t>Osazení ležat. obrub. bet. s opěrou,lože z C 12/15 včetně obrubníku ABO 10 100/10/25</t>
  </si>
  <si>
    <t>okapní chodník : 0,8+0,8+1,2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</si>
  <si>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</si>
  <si>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</si>
  <si>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</si>
  <si>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</si>
  <si>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29 : 2,80000*0,1</t>
  </si>
  <si>
    <t>915791112R00</t>
  </si>
  <si>
    <t>Předznačení pro značení stopčáry, zebry, nápisů</t>
  </si>
  <si>
    <t>SYMBOL Č.406 : 1,0*1,35*1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</si>
  <si>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</si>
  <si>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</si>
  <si>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</si>
  <si>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</si>
  <si>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</si>
  <si>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2,75*5,1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</si>
  <si>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</si>
  <si>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</si>
  <si>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</si>
  <si>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</si>
  <si>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</si>
  <si>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</si>
  <si>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</si>
  <si>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</si>
  <si>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</si>
  <si>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6,32 m : </t>
  </si>
  <si>
    <t>6,32*0,35*0,1</t>
  </si>
  <si>
    <t>24,4*0,35*0,9</t>
  </si>
  <si>
    <t xml:space="preserve">trasa pod chodníkem : </t>
  </si>
  <si>
    <t xml:space="preserve">délka = 1,0 m : </t>
  </si>
  <si>
    <t>1,0*0,35*0,9</t>
  </si>
  <si>
    <t>Odkaz na mn. položky pořadí 2 : 8,00100</t>
  </si>
  <si>
    <t xml:space="preserve">Mezideponie -&gt; zásyp : </t>
  </si>
  <si>
    <t>Odkaz na mn. položky pořadí 6 : 2,63025</t>
  </si>
  <si>
    <t xml:space="preserve">- odvoz : </t>
  </si>
  <si>
    <t>Odkaz na mn. položky pořadí 7 : 0,63875*-1</t>
  </si>
  <si>
    <t>6,32*0,35*(1,0-0,25)</t>
  </si>
  <si>
    <t xml:space="preserve">délka = 1,4 m : </t>
  </si>
  <si>
    <t>1,0*0,35*(1,2-0,25)</t>
  </si>
  <si>
    <t xml:space="preserve">Kamenivo/písek : </t>
  </si>
  <si>
    <t xml:space="preserve">tl. 250mm : </t>
  </si>
  <si>
    <t xml:space="preserve">délka = 6,3+1,0 m : </t>
  </si>
  <si>
    <t>0,35*0,25*(6,3+1,0)</t>
  </si>
  <si>
    <t xml:space="preserve">odvoz = objem kameniva : </t>
  </si>
  <si>
    <t>Odkaz na mn. položky pořadí 7 : 0,63875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</si>
  <si>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</si>
  <si>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</si>
  <si>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</si>
  <si>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</si>
  <si>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6,3+1,0 m : </t>
  </si>
  <si>
    <t xml:space="preserve">  0,35*0,25*(6,3+1,0)</t>
  </si>
  <si>
    <t>0,64*1800*0,001</t>
  </si>
  <si>
    <t xml:space="preserve">délka = 6,3 m : </t>
  </si>
  <si>
    <t>6,3*0,35</t>
  </si>
  <si>
    <t>1,0*0,35</t>
  </si>
  <si>
    <t>Odkaz na mn. položky pořadí 12 : 2,81050</t>
  </si>
  <si>
    <t>Odkaz na mn. položky pořadí 15 : 2,81067*0,03</t>
  </si>
  <si>
    <t>Odkaz na mn. položky pořadí 12 : 2,81067*0,015</t>
  </si>
  <si>
    <t>Odkaz na mn. položky pořadí 12 : 2,81000*0,002</t>
  </si>
  <si>
    <t>113106231R00</t>
  </si>
  <si>
    <t>Rozebrání dlažeb ze zámkové dlažby v kamenivu</t>
  </si>
  <si>
    <t>1,0*0,50</t>
  </si>
  <si>
    <t>113107520R00</t>
  </si>
  <si>
    <t>Odstranění podkladu pl. 50 m2,kam.drcené tl.20 cm</t>
  </si>
  <si>
    <t xml:space="preserve">pro výkop : </t>
  </si>
  <si>
    <t>Odkaz na mn. položky pořadí 20 : 0,50000</t>
  </si>
  <si>
    <t>113107320R00</t>
  </si>
  <si>
    <t>Odstranění podkladu pl. 50 m2,kam.těžené tl.20 cm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</si>
  <si>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</si>
  <si>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</si>
  <si>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</si>
  <si>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</si>
  <si>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</si>
  <si>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</si>
  <si>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</si>
  <si>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Přesun hmot, pozemní komunikace</t>
  </si>
  <si>
    <t>M21000000x01</t>
  </si>
  <si>
    <t>Kabel CYKY 5x16 mm, včetně dodávky a montáže</t>
  </si>
  <si>
    <t>Vlastní</t>
  </si>
  <si>
    <t>Indiv</t>
  </si>
  <si>
    <t>POL1_9</t>
  </si>
  <si>
    <t>M21000000x02</t>
  </si>
  <si>
    <t>Kabel CYKY 4x16 mm, včetně dodávky a montáže</t>
  </si>
  <si>
    <t>M21000000x03</t>
  </si>
  <si>
    <t>Ukončení a zapojení vodiče ve svorce</t>
  </si>
  <si>
    <t>ks</t>
  </si>
  <si>
    <t>M21000000x04</t>
  </si>
  <si>
    <t>Vystrojený elektroměrový rozváděč dle projektové dokumentace, pilíř, jištění 3x63 A/B, E.GD</t>
  </si>
  <si>
    <t>POL3_0</t>
  </si>
  <si>
    <t>M21000000x05</t>
  </si>
  <si>
    <t>PVC chránička prům. 63 mm, včetně montáže</t>
  </si>
  <si>
    <t>M21000000x06</t>
  </si>
  <si>
    <t>FeZn 30x4, včetně montáže</t>
  </si>
  <si>
    <t>M21000000x07</t>
  </si>
  <si>
    <t>FeZn 10 (0,62 kg/m), včetně montáže</t>
  </si>
  <si>
    <t>M21000000x08</t>
  </si>
  <si>
    <t>Spojovací svorka pásek-drát, včetně montáže</t>
  </si>
  <si>
    <t>M21000000x09</t>
  </si>
  <si>
    <t>Gumo-asfaltový sprej</t>
  </si>
  <si>
    <t>M21000000x10</t>
  </si>
  <si>
    <t>Revize</t>
  </si>
  <si>
    <t>kpl</t>
  </si>
  <si>
    <t>M21000000x11</t>
  </si>
  <si>
    <t>Úklid</t>
  </si>
  <si>
    <t>M21000000x12</t>
  </si>
  <si>
    <t>Podružný elektroinstalační materiál</t>
  </si>
  <si>
    <t>M21000000x13</t>
  </si>
  <si>
    <t>Mimostaveništní doprava, přesun hmot a PPV</t>
  </si>
  <si>
    <t>460490012RT1</t>
  </si>
  <si>
    <t>Fólie výstražná z PVC, šířka 33 cm dodávka + montáž</t>
  </si>
  <si>
    <t>24,4</t>
  </si>
  <si>
    <t>1,0</t>
  </si>
  <si>
    <t>Koeficient spád: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</si>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</sst>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V27" sqref="V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375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'22-002.08 A01 Pol'!AE172+'22-002.08 E01 Pol'!AE195+'22-002.08 O01 Pol'!AE17</f>
        <v>0</v>
      </c>
      <c r="G39" s="100">
        <f>'22-002.08 A01 Pol'!AF172+'22-002.08 E01 Pol'!AF195+'22-002.08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'22-002.08 A01 Pol'!AE172+'22-002.08 E01 Pol'!AE195+'22-002.08 O01 Pol'!AE17</f>
        <v>0</v>
      </c>
      <c r="G40" s="105">
        <f>'22-002.08 A01 Pol'!AF172+'22-002.08 E01 Pol'!AF195+'22-002.08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'22-002.08 A01 Pol'!AE172</f>
        <v>0</v>
      </c>
      <c r="G41" s="101">
        <f>'22-002.08 A01 Pol'!AF172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'22-002.08 E01 Pol'!AE195</f>
        <v>0</v>
      </c>
      <c r="G42" s="101">
        <f>'22-002.08 E01 Pol'!AF195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'22-002.08 O01 Pol'!AE17</f>
        <v>0</v>
      </c>
      <c r="G43" s="101">
        <f>'22-002.08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'22-002.08 A01 Pol'!G8+'22-002.08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'22-002.08 A01 Pol'!G111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'22-002.08 A01 Pol'!G131+'22-002.08 E01 Pol'!G146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'22-002.08 A01 Pol'!G149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'22-002.08 A01 Pol'!G164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'22-002.08 A01 Pol'!G169+'22-002.08 E01 Pol'!G159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'22-002.08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'22-002.08 E01 Pol'!G161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'22-002.08 E01 Pol'!G175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'22-002.08 E01 Pol'!G185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'22-002.08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F712E-1723-4255-958B-07710BB1F6A2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375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SUMIF(AG9:AG110,"&lt;&gt;NOR",G9:G110)</f>
        <v>0</v>
      </c>
      <c r="H8" s="173"/>
      <c r="I8" s="173">
        <f>SUM(I9:I110)</f>
        <v>0</v>
      </c>
      <c r="J8" s="173"/>
      <c r="K8" s="173">
        <f>SUM(K9:K110)</f>
        <v>0</v>
      </c>
      <c r="L8" s="173"/>
      <c r="M8" s="173">
        <f>SUM(M9:M110)</f>
        <v>0</v>
      </c>
      <c r="N8" s="173"/>
      <c r="O8" s="173">
        <f>SUM(O9:O110)</f>
        <v>0.06</v>
      </c>
      <c r="P8" s="173"/>
      <c r="Q8" s="173">
        <f>SUM(Q9:Q110)</f>
        <v>0</v>
      </c>
      <c r="R8" s="173"/>
      <c r="S8" s="173"/>
      <c r="T8" s="174"/>
      <c r="U8" s="168"/>
      <c r="V8" s="168">
        <f>SUM(V9:V110)</f>
        <v>2.859999999999999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0.11550000000000001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119</v>
      </c>
      <c r="D11" s="158"/>
      <c r="E11" s="159">
        <v>9.6000000000000002E-2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120</v>
      </c>
      <c r="D12" s="158"/>
      <c r="E12" s="159">
        <v>8.9999999999999993E-3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121</v>
      </c>
      <c r="D13" s="160"/>
      <c r="E13" s="161">
        <v>0.105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8" t="s">
        <v>122</v>
      </c>
      <c r="D14" s="162"/>
      <c r="E14" s="163">
        <v>1.0500000000000001E-2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118</v>
      </c>
      <c r="AH14" s="148">
        <v>4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2</v>
      </c>
      <c r="B15" s="176" t="s">
        <v>123</v>
      </c>
      <c r="C15" s="185" t="s">
        <v>124</v>
      </c>
      <c r="D15" s="177" t="s">
        <v>113</v>
      </c>
      <c r="E15" s="178">
        <v>0.35580000000000001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80">
        <v>0</v>
      </c>
      <c r="O15" s="180">
        <f>ROUND(E15*N15,2)</f>
        <v>0</v>
      </c>
      <c r="P15" s="180">
        <v>0</v>
      </c>
      <c r="Q15" s="180">
        <f>ROUND(E15*P15,2)</f>
        <v>0</v>
      </c>
      <c r="R15" s="180"/>
      <c r="S15" s="180" t="s">
        <v>114</v>
      </c>
      <c r="T15" s="181" t="s">
        <v>114</v>
      </c>
      <c r="U15" s="157">
        <v>4.6550000000000002</v>
      </c>
      <c r="V15" s="157">
        <f>ROUND(E15*U15,2)</f>
        <v>1.66</v>
      </c>
      <c r="W15" s="157"/>
      <c r="X15" s="157" t="s">
        <v>115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117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125</v>
      </c>
      <c r="D17" s="158"/>
      <c r="E17" s="159">
        <v>0.12479999999999999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121</v>
      </c>
      <c r="D18" s="160"/>
      <c r="E18" s="161">
        <v>0.12479999999999999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1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127</v>
      </c>
      <c r="D20" s="158"/>
      <c r="E20" s="159">
        <v>0.20100000000000001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6" t="s">
        <v>128</v>
      </c>
      <c r="D21" s="158"/>
      <c r="E21" s="159">
        <v>0.03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7" t="s">
        <v>121</v>
      </c>
      <c r="D22" s="160"/>
      <c r="E22" s="161">
        <v>0.23100000000000001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118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5">
        <v>3</v>
      </c>
      <c r="B23" s="176" t="s">
        <v>129</v>
      </c>
      <c r="C23" s="185" t="s">
        <v>130</v>
      </c>
      <c r="D23" s="177" t="s">
        <v>113</v>
      </c>
      <c r="E23" s="178">
        <v>0.35580000000000001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114</v>
      </c>
      <c r="T23" s="181" t="s">
        <v>114</v>
      </c>
      <c r="U23" s="157">
        <v>0.66800000000000004</v>
      </c>
      <c r="V23" s="157">
        <f>ROUND(E23*U23,2)</f>
        <v>0.24</v>
      </c>
      <c r="W23" s="157"/>
      <c r="X23" s="157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132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6" t="s">
        <v>133</v>
      </c>
      <c r="D25" s="158"/>
      <c r="E25" s="159">
        <v>0.35580000000000001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121</v>
      </c>
      <c r="D26" s="160"/>
      <c r="E26" s="161">
        <v>0.35580000000000001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1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4</v>
      </c>
      <c r="B27" s="176" t="s">
        <v>134</v>
      </c>
      <c r="C27" s="185" t="s">
        <v>135</v>
      </c>
      <c r="D27" s="177" t="s">
        <v>113</v>
      </c>
      <c r="E27" s="178">
        <v>0.35580000000000001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114</v>
      </c>
      <c r="T27" s="181" t="s">
        <v>114</v>
      </c>
      <c r="U27" s="157">
        <v>0.59099999999999997</v>
      </c>
      <c r="V27" s="157">
        <f>ROUND(E27*U27,2)</f>
        <v>0.21</v>
      </c>
      <c r="W27" s="157"/>
      <c r="X27" s="157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131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132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133</v>
      </c>
      <c r="D29" s="158"/>
      <c r="E29" s="159">
        <v>0.35580000000000001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121</v>
      </c>
      <c r="D30" s="160"/>
      <c r="E30" s="161">
        <v>0.35580000000000001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5</v>
      </c>
      <c r="B31" s="176" t="s">
        <v>136</v>
      </c>
      <c r="C31" s="185" t="s">
        <v>137</v>
      </c>
      <c r="D31" s="177" t="s">
        <v>113</v>
      </c>
      <c r="E31" s="178">
        <v>0.4713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0.65200000000000002</v>
      </c>
      <c r="V31" s="157">
        <f>ROUND(E31*U31,2)</f>
        <v>0.31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132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133</v>
      </c>
      <c r="D33" s="158"/>
      <c r="E33" s="159">
        <v>0.35580000000000001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138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139</v>
      </c>
      <c r="D35" s="158"/>
      <c r="E35" s="159">
        <v>0.11550000000000001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121</v>
      </c>
      <c r="D36" s="160"/>
      <c r="E36" s="161">
        <v>0.4713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1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6</v>
      </c>
      <c r="B37" s="176" t="s">
        <v>140</v>
      </c>
      <c r="C37" s="185" t="s">
        <v>141</v>
      </c>
      <c r="D37" s="177" t="s">
        <v>113</v>
      </c>
      <c r="E37" s="178">
        <v>0.4713</v>
      </c>
      <c r="F37" s="179"/>
      <c r="G37" s="180">
        <f>ROUND(E37*F37,2)</f>
        <v>0</v>
      </c>
      <c r="H37" s="179"/>
      <c r="I37" s="180">
        <f>ROUND(E37*H37,2)</f>
        <v>0</v>
      </c>
      <c r="J37" s="179"/>
      <c r="K37" s="180">
        <f>ROUND(E37*J37,2)</f>
        <v>0</v>
      </c>
      <c r="L37" s="180">
        <v>21</v>
      </c>
      <c r="M37" s="180">
        <f>G37*(1+L37/100)</f>
        <v>0</v>
      </c>
      <c r="N37" s="180">
        <v>0</v>
      </c>
      <c r="O37" s="180">
        <f>ROUND(E37*N37,2)</f>
        <v>0</v>
      </c>
      <c r="P37" s="180">
        <v>0</v>
      </c>
      <c r="Q37" s="180">
        <f>ROUND(E37*P37,2)</f>
        <v>0</v>
      </c>
      <c r="R37" s="180"/>
      <c r="S37" s="180" t="s">
        <v>114</v>
      </c>
      <c r="T37" s="181" t="s">
        <v>114</v>
      </c>
      <c r="U37" s="157">
        <v>3.1E-2</v>
      </c>
      <c r="V37" s="157">
        <f>ROUND(E37*U37,2)</f>
        <v>0.01</v>
      </c>
      <c r="W37" s="157"/>
      <c r="X37" s="157" t="s">
        <v>115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131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55"/>
      <c r="B38" s="156"/>
      <c r="C38" s="274" t="s">
        <v>142</v>
      </c>
      <c r="D38" s="275"/>
      <c r="E38" s="275"/>
      <c r="F38" s="275"/>
      <c r="G38" s="275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143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82" t="str">
        <f>C38</f>
        <v>Uložení sypaniny do násypů nebo na skládku s rozprostřením sypaniny ve vrstvách a s hrubým urovnáním.</v>
      </c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132</v>
      </c>
      <c r="D39" s="158"/>
      <c r="E39" s="159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133</v>
      </c>
      <c r="D40" s="158"/>
      <c r="E40" s="159">
        <v>0.35580000000000001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5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138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139</v>
      </c>
      <c r="D42" s="158"/>
      <c r="E42" s="159">
        <v>0.11550000000000001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121</v>
      </c>
      <c r="D43" s="160"/>
      <c r="E43" s="161">
        <v>0.4713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5">
        <v>7</v>
      </c>
      <c r="B44" s="176" t="s">
        <v>144</v>
      </c>
      <c r="C44" s="185" t="s">
        <v>145</v>
      </c>
      <c r="D44" s="177" t="s">
        <v>113</v>
      </c>
      <c r="E44" s="178">
        <v>0.35580000000000001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1.0999999999999999E-2</v>
      </c>
      <c r="V44" s="157">
        <f>ROUND(E44*U44,2)</f>
        <v>0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132</v>
      </c>
      <c r="D45" s="158"/>
      <c r="E45" s="159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133</v>
      </c>
      <c r="D46" s="158"/>
      <c r="E46" s="159">
        <v>0.35580000000000001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5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121</v>
      </c>
      <c r="D47" s="160"/>
      <c r="E47" s="161">
        <v>0.35580000000000001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1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5">
        <v>8</v>
      </c>
      <c r="B48" s="176" t="s">
        <v>146</v>
      </c>
      <c r="C48" s="185" t="s">
        <v>147</v>
      </c>
      <c r="D48" s="177" t="s">
        <v>113</v>
      </c>
      <c r="E48" s="178">
        <v>3.5579999999999998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80">
        <v>0</v>
      </c>
      <c r="O48" s="180">
        <f>ROUND(E48*N48,2)</f>
        <v>0</v>
      </c>
      <c r="P48" s="180">
        <v>0</v>
      </c>
      <c r="Q48" s="180">
        <f>ROUND(E48*P48,2)</f>
        <v>0</v>
      </c>
      <c r="R48" s="180"/>
      <c r="S48" s="180" t="s">
        <v>114</v>
      </c>
      <c r="T48" s="181" t="s">
        <v>114</v>
      </c>
      <c r="U48" s="157">
        <v>0</v>
      </c>
      <c r="V48" s="157">
        <f>ROUND(E48*U48,2)</f>
        <v>0</v>
      </c>
      <c r="W48" s="157"/>
      <c r="X48" s="157" t="s">
        <v>115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131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148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149</v>
      </c>
      <c r="D50" s="158"/>
      <c r="E50" s="159">
        <v>0.35580000000000001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5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121</v>
      </c>
      <c r="D51" s="160"/>
      <c r="E51" s="161">
        <v>0.35580000000000001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1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8" t="s">
        <v>150</v>
      </c>
      <c r="D52" s="162"/>
      <c r="E52" s="163">
        <v>3.2021999999999999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4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5">
        <v>9</v>
      </c>
      <c r="B53" s="176" t="s">
        <v>151</v>
      </c>
      <c r="C53" s="185" t="s">
        <v>152</v>
      </c>
      <c r="D53" s="177" t="s">
        <v>113</v>
      </c>
      <c r="E53" s="178">
        <v>0.35580000000000001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80">
        <v>0</v>
      </c>
      <c r="O53" s="180">
        <f>ROUND(E53*N53,2)</f>
        <v>0</v>
      </c>
      <c r="P53" s="180">
        <v>0</v>
      </c>
      <c r="Q53" s="180">
        <f>ROUND(E53*P53,2)</f>
        <v>0</v>
      </c>
      <c r="R53" s="180"/>
      <c r="S53" s="180" t="s">
        <v>114</v>
      </c>
      <c r="T53" s="181" t="s">
        <v>114</v>
      </c>
      <c r="U53" s="157">
        <v>0</v>
      </c>
      <c r="V53" s="157">
        <f>ROUND(E53*U53,2)</f>
        <v>0</v>
      </c>
      <c r="W53" s="157"/>
      <c r="X53" s="157" t="s">
        <v>115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131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148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149</v>
      </c>
      <c r="D55" s="158"/>
      <c r="E55" s="159">
        <v>0.35580000000000001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5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121</v>
      </c>
      <c r="D56" s="160"/>
      <c r="E56" s="161">
        <v>0.35580000000000001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1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5">
        <v>10</v>
      </c>
      <c r="B57" s="176" t="s">
        <v>153</v>
      </c>
      <c r="C57" s="185" t="s">
        <v>154</v>
      </c>
      <c r="D57" s="177" t="s">
        <v>113</v>
      </c>
      <c r="E57" s="178">
        <v>0.03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21</v>
      </c>
      <c r="M57" s="180">
        <f>G57*(1+L57/100)</f>
        <v>0</v>
      </c>
      <c r="N57" s="180">
        <v>0</v>
      </c>
      <c r="O57" s="180">
        <f>ROUND(E57*N57,2)</f>
        <v>0</v>
      </c>
      <c r="P57" s="180">
        <v>0</v>
      </c>
      <c r="Q57" s="180">
        <f>ROUND(E57*P57,2)</f>
        <v>0</v>
      </c>
      <c r="R57" s="180"/>
      <c r="S57" s="180" t="s">
        <v>114</v>
      </c>
      <c r="T57" s="181" t="s">
        <v>114</v>
      </c>
      <c r="U57" s="157">
        <v>0.20200000000000001</v>
      </c>
      <c r="V57" s="157">
        <f>ROUND(E57*U57,2)</f>
        <v>0.01</v>
      </c>
      <c r="W57" s="157"/>
      <c r="X57" s="157" t="s">
        <v>115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131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74" t="s">
        <v>155</v>
      </c>
      <c r="D58" s="275"/>
      <c r="E58" s="275"/>
      <c r="F58" s="275"/>
      <c r="G58" s="275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143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126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128</v>
      </c>
      <c r="D60" s="158"/>
      <c r="E60" s="159">
        <v>0.03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121</v>
      </c>
      <c r="D61" s="160"/>
      <c r="E61" s="161">
        <v>0.03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1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5">
        <v>11</v>
      </c>
      <c r="B62" s="176" t="s">
        <v>156</v>
      </c>
      <c r="C62" s="185" t="s">
        <v>157</v>
      </c>
      <c r="D62" s="177" t="s">
        <v>158</v>
      </c>
      <c r="E62" s="178">
        <v>5.9400000000000001E-2</v>
      </c>
      <c r="F62" s="179"/>
      <c r="G62" s="180">
        <f>ROUND(E62*F62,2)</f>
        <v>0</v>
      </c>
      <c r="H62" s="179"/>
      <c r="I62" s="180">
        <f>ROUND(E62*H62,2)</f>
        <v>0</v>
      </c>
      <c r="J62" s="179"/>
      <c r="K62" s="180">
        <f>ROUND(E62*J62,2)</f>
        <v>0</v>
      </c>
      <c r="L62" s="180">
        <v>21</v>
      </c>
      <c r="M62" s="180">
        <f>G62*(1+L62/100)</f>
        <v>0</v>
      </c>
      <c r="N62" s="180">
        <v>1</v>
      </c>
      <c r="O62" s="180">
        <f>ROUND(E62*N62,2)</f>
        <v>0.06</v>
      </c>
      <c r="P62" s="180">
        <v>0</v>
      </c>
      <c r="Q62" s="180">
        <f>ROUND(E62*P62,2)</f>
        <v>0</v>
      </c>
      <c r="R62" s="180" t="s">
        <v>159</v>
      </c>
      <c r="S62" s="180" t="s">
        <v>114</v>
      </c>
      <c r="T62" s="181" t="s">
        <v>114</v>
      </c>
      <c r="U62" s="157">
        <v>0</v>
      </c>
      <c r="V62" s="157">
        <f>ROUND(E62*U62,2)</f>
        <v>0</v>
      </c>
      <c r="W62" s="157"/>
      <c r="X62" s="157" t="s">
        <v>160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161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162</v>
      </c>
      <c r="D63" s="164"/>
      <c r="E63" s="165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0" t="s">
        <v>163</v>
      </c>
      <c r="D64" s="164"/>
      <c r="E64" s="165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2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0" t="s">
        <v>164</v>
      </c>
      <c r="D65" s="164"/>
      <c r="E65" s="165">
        <v>0.03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1" t="s">
        <v>165</v>
      </c>
      <c r="D66" s="166"/>
      <c r="E66" s="167">
        <v>0.03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3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9" t="s">
        <v>166</v>
      </c>
      <c r="D67" s="164"/>
      <c r="E67" s="165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6" t="s">
        <v>167</v>
      </c>
      <c r="D68" s="158"/>
      <c r="E68" s="159">
        <v>5.3999999999999999E-2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7" t="s">
        <v>121</v>
      </c>
      <c r="D69" s="160"/>
      <c r="E69" s="161">
        <v>5.3999999999999999E-2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1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8" t="s">
        <v>168</v>
      </c>
      <c r="D70" s="162"/>
      <c r="E70" s="163">
        <v>5.4000000000000003E-3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118</v>
      </c>
      <c r="AH70" s="148">
        <v>4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12</v>
      </c>
      <c r="B71" s="176" t="s">
        <v>169</v>
      </c>
      <c r="C71" s="185" t="s">
        <v>170</v>
      </c>
      <c r="D71" s="177" t="s">
        <v>171</v>
      </c>
      <c r="E71" s="178">
        <v>0.9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80">
        <v>0</v>
      </c>
      <c r="O71" s="180">
        <f>ROUND(E71*N71,2)</f>
        <v>0</v>
      </c>
      <c r="P71" s="180">
        <v>0</v>
      </c>
      <c r="Q71" s="180">
        <f>ROUND(E71*P71,2)</f>
        <v>0</v>
      </c>
      <c r="R71" s="180"/>
      <c r="S71" s="180" t="s">
        <v>114</v>
      </c>
      <c r="T71" s="181" t="s">
        <v>114</v>
      </c>
      <c r="U71" s="157">
        <v>1.7999999999999999E-2</v>
      </c>
      <c r="V71" s="157">
        <f>ROUND(E71*U71,2)</f>
        <v>0.02</v>
      </c>
      <c r="W71" s="157"/>
      <c r="X71" s="157" t="s">
        <v>115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116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117</v>
      </c>
      <c r="D72" s="158"/>
      <c r="E72" s="159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6" t="s">
        <v>172</v>
      </c>
      <c r="D73" s="158"/>
      <c r="E73" s="159">
        <v>0.9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121</v>
      </c>
      <c r="D74" s="160"/>
      <c r="E74" s="161">
        <v>0.9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118</v>
      </c>
      <c r="AH74" s="148">
        <v>1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5">
        <v>13</v>
      </c>
      <c r="B75" s="176" t="s">
        <v>173</v>
      </c>
      <c r="C75" s="185" t="s">
        <v>174</v>
      </c>
      <c r="D75" s="177" t="s">
        <v>171</v>
      </c>
      <c r="E75" s="178">
        <v>1.32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80">
        <v>0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 t="s">
        <v>114</v>
      </c>
      <c r="T75" s="181" t="s">
        <v>114</v>
      </c>
      <c r="U75" s="157">
        <v>0.13</v>
      </c>
      <c r="V75" s="157">
        <f>ROUND(E75*U75,2)</f>
        <v>0.17</v>
      </c>
      <c r="W75" s="157"/>
      <c r="X75" s="157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6" t="s">
        <v>117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6" t="s">
        <v>175</v>
      </c>
      <c r="D77" s="158"/>
      <c r="E77" s="159">
        <v>1.2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121</v>
      </c>
      <c r="D78" s="160"/>
      <c r="E78" s="161">
        <v>1.2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1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8" t="s">
        <v>122</v>
      </c>
      <c r="D79" s="162"/>
      <c r="E79" s="163">
        <v>0.12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4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14</v>
      </c>
      <c r="B80" s="176" t="s">
        <v>176</v>
      </c>
      <c r="C80" s="185" t="s">
        <v>177</v>
      </c>
      <c r="D80" s="177" t="s">
        <v>171</v>
      </c>
      <c r="E80" s="178">
        <v>1.32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114</v>
      </c>
      <c r="T80" s="181" t="s">
        <v>114</v>
      </c>
      <c r="U80" s="157">
        <v>0.09</v>
      </c>
      <c r="V80" s="157">
        <f>ROUND(E80*U80,2)</f>
        <v>0.12</v>
      </c>
      <c r="W80" s="157"/>
      <c r="X80" s="157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178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179</v>
      </c>
      <c r="D82" s="158"/>
      <c r="E82" s="159">
        <v>1.32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5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121</v>
      </c>
      <c r="D83" s="160"/>
      <c r="E83" s="161">
        <v>1.32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5">
        <v>15</v>
      </c>
      <c r="B84" s="176" t="s">
        <v>180</v>
      </c>
      <c r="C84" s="185" t="s">
        <v>181</v>
      </c>
      <c r="D84" s="177" t="s">
        <v>171</v>
      </c>
      <c r="E84" s="178">
        <v>1.32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80">
        <v>0</v>
      </c>
      <c r="O84" s="180">
        <f>ROUND(E84*N84,2)</f>
        <v>0</v>
      </c>
      <c r="P84" s="180">
        <v>0</v>
      </c>
      <c r="Q84" s="180">
        <f>ROUND(E84*P84,2)</f>
        <v>0</v>
      </c>
      <c r="R84" s="180"/>
      <c r="S84" s="180" t="s">
        <v>114</v>
      </c>
      <c r="T84" s="181" t="s">
        <v>114</v>
      </c>
      <c r="U84" s="157">
        <v>0</v>
      </c>
      <c r="V84" s="157">
        <f>ROUND(E84*U84,2)</f>
        <v>0</v>
      </c>
      <c r="W84" s="157"/>
      <c r="X84" s="157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178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179</v>
      </c>
      <c r="D86" s="158"/>
      <c r="E86" s="159">
        <v>1.32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5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121</v>
      </c>
      <c r="D87" s="160"/>
      <c r="E87" s="161">
        <v>1.32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1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16</v>
      </c>
      <c r="B88" s="176" t="s">
        <v>182</v>
      </c>
      <c r="C88" s="185" t="s">
        <v>183</v>
      </c>
      <c r="D88" s="177" t="s">
        <v>171</v>
      </c>
      <c r="E88" s="178">
        <v>1.32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0">
        <v>0</v>
      </c>
      <c r="O88" s="180">
        <f>ROUND(E88*N88,2)</f>
        <v>0</v>
      </c>
      <c r="P88" s="180">
        <v>0</v>
      </c>
      <c r="Q88" s="180">
        <f>ROUND(E88*P88,2)</f>
        <v>0</v>
      </c>
      <c r="R88" s="180"/>
      <c r="S88" s="180" t="s">
        <v>114</v>
      </c>
      <c r="T88" s="181" t="s">
        <v>114</v>
      </c>
      <c r="U88" s="157">
        <v>0.06</v>
      </c>
      <c r="V88" s="157">
        <f>ROUND(E88*U88,2)</f>
        <v>0.08</v>
      </c>
      <c r="W88" s="157"/>
      <c r="X88" s="157" t="s">
        <v>115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116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178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179</v>
      </c>
      <c r="D90" s="158"/>
      <c r="E90" s="159">
        <v>1.32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5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121</v>
      </c>
      <c r="D91" s="160"/>
      <c r="E91" s="161">
        <v>1.32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1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5">
        <v>17</v>
      </c>
      <c r="B92" s="176" t="s">
        <v>184</v>
      </c>
      <c r="C92" s="185" t="s">
        <v>185</v>
      </c>
      <c r="D92" s="177" t="s">
        <v>186</v>
      </c>
      <c r="E92" s="178">
        <v>3.9600000000000003E-2</v>
      </c>
      <c r="F92" s="179"/>
      <c r="G92" s="180">
        <f>ROUND(E92*F92,2)</f>
        <v>0</v>
      </c>
      <c r="H92" s="179"/>
      <c r="I92" s="180">
        <f>ROUND(E92*H92,2)</f>
        <v>0</v>
      </c>
      <c r="J92" s="179"/>
      <c r="K92" s="180">
        <f>ROUND(E92*J92,2)</f>
        <v>0</v>
      </c>
      <c r="L92" s="180">
        <v>21</v>
      </c>
      <c r="M92" s="180">
        <f>G92*(1+L92/100)</f>
        <v>0</v>
      </c>
      <c r="N92" s="180">
        <v>1E-3</v>
      </c>
      <c r="O92" s="180">
        <f>ROUND(E92*N92,2)</f>
        <v>0</v>
      </c>
      <c r="P92" s="180">
        <v>0</v>
      </c>
      <c r="Q92" s="180">
        <f>ROUND(E92*P92,2)</f>
        <v>0</v>
      </c>
      <c r="R92" s="180" t="s">
        <v>159</v>
      </c>
      <c r="S92" s="180" t="s">
        <v>114</v>
      </c>
      <c r="T92" s="181" t="s">
        <v>114</v>
      </c>
      <c r="U92" s="157">
        <v>0</v>
      </c>
      <c r="V92" s="157">
        <f>ROUND(E92*U92,2)</f>
        <v>0</v>
      </c>
      <c r="W92" s="157"/>
      <c r="X92" s="157" t="s">
        <v>160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161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187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188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189</v>
      </c>
      <c r="D95" s="158"/>
      <c r="E95" s="159">
        <v>3.9600000000000003E-2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7" t="s">
        <v>121</v>
      </c>
      <c r="D96" s="160"/>
      <c r="E96" s="161">
        <v>3.9600000000000003E-2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1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18</v>
      </c>
      <c r="B97" s="176" t="s">
        <v>190</v>
      </c>
      <c r="C97" s="185" t="s">
        <v>191</v>
      </c>
      <c r="D97" s="177" t="s">
        <v>171</v>
      </c>
      <c r="E97" s="178">
        <v>1.32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21</v>
      </c>
      <c r="M97" s="180">
        <f>G97*(1+L97/100)</f>
        <v>0</v>
      </c>
      <c r="N97" s="180">
        <v>0</v>
      </c>
      <c r="O97" s="180">
        <f>ROUND(E97*N97,2)</f>
        <v>0</v>
      </c>
      <c r="P97" s="180">
        <v>0</v>
      </c>
      <c r="Q97" s="180">
        <f>ROUND(E97*P97,2)</f>
        <v>0</v>
      </c>
      <c r="R97" s="180"/>
      <c r="S97" s="180" t="s">
        <v>114</v>
      </c>
      <c r="T97" s="181" t="s">
        <v>114</v>
      </c>
      <c r="U97" s="157">
        <v>1.0999999999999999E-2</v>
      </c>
      <c r="V97" s="157">
        <f>ROUND(E97*U97,2)</f>
        <v>0.01</v>
      </c>
      <c r="W97" s="157"/>
      <c r="X97" s="157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178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179</v>
      </c>
      <c r="D99" s="158"/>
      <c r="E99" s="159">
        <v>1.32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5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121</v>
      </c>
      <c r="D100" s="160"/>
      <c r="E100" s="161">
        <v>1.32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5">
        <v>19</v>
      </c>
      <c r="B101" s="176" t="s">
        <v>192</v>
      </c>
      <c r="C101" s="185" t="s">
        <v>193</v>
      </c>
      <c r="D101" s="177" t="s">
        <v>113</v>
      </c>
      <c r="E101" s="178">
        <v>1.9800000000000002E-2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80">
        <v>0</v>
      </c>
      <c r="O101" s="180">
        <f>ROUND(E101*N101,2)</f>
        <v>0</v>
      </c>
      <c r="P101" s="180">
        <v>0</v>
      </c>
      <c r="Q101" s="180">
        <f>ROUND(E101*P101,2)</f>
        <v>0</v>
      </c>
      <c r="R101" s="180"/>
      <c r="S101" s="180" t="s">
        <v>114</v>
      </c>
      <c r="T101" s="181" t="s">
        <v>114</v>
      </c>
      <c r="U101" s="157">
        <v>0.26</v>
      </c>
      <c r="V101" s="157">
        <f>ROUND(E101*U101,2)</f>
        <v>0.01</v>
      </c>
      <c r="W101" s="157"/>
      <c r="X101" s="157" t="s">
        <v>115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116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178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194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195</v>
      </c>
      <c r="D104" s="158"/>
      <c r="E104" s="159">
        <v>1.9800000000000002E-2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5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121</v>
      </c>
      <c r="D105" s="160"/>
      <c r="E105" s="161">
        <v>1.9800000000000002E-2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1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5">
        <v>20</v>
      </c>
      <c r="B106" s="176" t="s">
        <v>196</v>
      </c>
      <c r="C106" s="185" t="s">
        <v>197</v>
      </c>
      <c r="D106" s="177" t="s">
        <v>113</v>
      </c>
      <c r="E106" s="178">
        <v>2.64E-3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0</v>
      </c>
      <c r="O106" s="180">
        <f>ROUND(E106*N106,2)</f>
        <v>0</v>
      </c>
      <c r="P106" s="180">
        <v>0</v>
      </c>
      <c r="Q106" s="180">
        <f>ROUND(E106*P106,2)</f>
        <v>0</v>
      </c>
      <c r="R106" s="180"/>
      <c r="S106" s="180" t="s">
        <v>114</v>
      </c>
      <c r="T106" s="181" t="s">
        <v>114</v>
      </c>
      <c r="U106" s="157">
        <v>4.9870000000000001</v>
      </c>
      <c r="V106" s="157">
        <f>ROUND(E106*U106,2)</f>
        <v>0.01</v>
      </c>
      <c r="W106" s="157"/>
      <c r="X106" s="157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178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198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199</v>
      </c>
      <c r="D109" s="158"/>
      <c r="E109" s="159">
        <v>2.64E-3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121</v>
      </c>
      <c r="D110" s="160"/>
      <c r="E110" s="161">
        <v>2.64E-3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169" t="s">
        <v>109</v>
      </c>
      <c r="B111" s="170" t="s">
        <v>65</v>
      </c>
      <c r="C111" s="184" t="s">
        <v>66</v>
      </c>
      <c r="D111" s="171"/>
      <c r="E111" s="172"/>
      <c r="F111" s="173"/>
      <c r="G111" s="173">
        <f>SUMIF(AG112:AG130,"&lt;&gt;NOR",G112:G130)</f>
        <v>0</v>
      </c>
      <c r="H111" s="173"/>
      <c r="I111" s="173">
        <f>SUM(I112:I130)</f>
        <v>0</v>
      </c>
      <c r="J111" s="173"/>
      <c r="K111" s="173">
        <f>SUM(K112:K130)</f>
        <v>0</v>
      </c>
      <c r="L111" s="173"/>
      <c r="M111" s="173">
        <f>SUM(M112:M130)</f>
        <v>0</v>
      </c>
      <c r="N111" s="173"/>
      <c r="O111" s="173">
        <f>SUM(O112:O130)</f>
        <v>0.84</v>
      </c>
      <c r="P111" s="173"/>
      <c r="Q111" s="173">
        <f>SUM(Q112:Q130)</f>
        <v>0</v>
      </c>
      <c r="R111" s="173"/>
      <c r="S111" s="173"/>
      <c r="T111" s="174"/>
      <c r="U111" s="168"/>
      <c r="V111" s="168">
        <f>SUM(V112:V130)</f>
        <v>1.71</v>
      </c>
      <c r="W111" s="168"/>
      <c r="X111" s="168"/>
      <c r="AG111" t="s">
        <v>110</v>
      </c>
    </row>
    <row r="112" spans="1:60" outlineLevel="1" x14ac:dyDescent="0.2">
      <c r="A112" s="175">
        <v>21</v>
      </c>
      <c r="B112" s="176" t="s">
        <v>200</v>
      </c>
      <c r="C112" s="185" t="s">
        <v>201</v>
      </c>
      <c r="D112" s="177" t="s">
        <v>202</v>
      </c>
      <c r="E112" s="178">
        <v>2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80">
        <v>1.6299999999999999E-3</v>
      </c>
      <c r="O112" s="180">
        <f>ROUND(E112*N112,2)</f>
        <v>0</v>
      </c>
      <c r="P112" s="180">
        <v>0</v>
      </c>
      <c r="Q112" s="180">
        <f>ROUND(E112*P112,2)</f>
        <v>0</v>
      </c>
      <c r="R112" s="180"/>
      <c r="S112" s="180" t="s">
        <v>114</v>
      </c>
      <c r="T112" s="181" t="s">
        <v>114</v>
      </c>
      <c r="U112" s="157">
        <v>0.4</v>
      </c>
      <c r="V112" s="157">
        <f>ROUND(E112*U112,2)</f>
        <v>0.8</v>
      </c>
      <c r="W112" s="157"/>
      <c r="X112" s="157" t="s">
        <v>115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131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203</v>
      </c>
      <c r="D113" s="158"/>
      <c r="E113" s="159">
        <v>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7" t="s">
        <v>121</v>
      </c>
      <c r="D114" s="160"/>
      <c r="E114" s="161">
        <v>2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1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5">
        <v>22</v>
      </c>
      <c r="B115" s="176" t="s">
        <v>204</v>
      </c>
      <c r="C115" s="185" t="s">
        <v>205</v>
      </c>
      <c r="D115" s="177" t="s">
        <v>113</v>
      </c>
      <c r="E115" s="178">
        <v>0.32400000000000001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80">
        <v>2.5249999999999999</v>
      </c>
      <c r="O115" s="180">
        <f>ROUND(E115*N115,2)</f>
        <v>0.82</v>
      </c>
      <c r="P115" s="180">
        <v>0</v>
      </c>
      <c r="Q115" s="180">
        <f>ROUND(E115*P115,2)</f>
        <v>0</v>
      </c>
      <c r="R115" s="180"/>
      <c r="S115" s="180" t="s">
        <v>114</v>
      </c>
      <c r="T115" s="181" t="s">
        <v>114</v>
      </c>
      <c r="U115" s="157">
        <v>0.47699999999999998</v>
      </c>
      <c r="V115" s="157">
        <f>ROUND(E115*U115,2)</f>
        <v>0.15</v>
      </c>
      <c r="W115" s="157"/>
      <c r="X115" s="157" t="s">
        <v>115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131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274" t="s">
        <v>206</v>
      </c>
      <c r="D116" s="275"/>
      <c r="E116" s="275"/>
      <c r="F116" s="275"/>
      <c r="G116" s="275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207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208</v>
      </c>
      <c r="D118" s="158"/>
      <c r="E118" s="159">
        <v>0.27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121</v>
      </c>
      <c r="D119" s="160"/>
      <c r="E119" s="161">
        <v>0.27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8" t="s">
        <v>209</v>
      </c>
      <c r="D120" s="162"/>
      <c r="E120" s="163">
        <v>5.3999999999999999E-2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4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5">
        <v>23</v>
      </c>
      <c r="B121" s="176" t="s">
        <v>210</v>
      </c>
      <c r="C121" s="185" t="s">
        <v>211</v>
      </c>
      <c r="D121" s="177" t="s">
        <v>171</v>
      </c>
      <c r="E121" s="178">
        <v>0.55000000000000004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80">
        <v>3.9199999999999999E-2</v>
      </c>
      <c r="O121" s="180">
        <f>ROUND(E121*N121,2)</f>
        <v>0.02</v>
      </c>
      <c r="P121" s="180">
        <v>0</v>
      </c>
      <c r="Q121" s="180">
        <f>ROUND(E121*P121,2)</f>
        <v>0</v>
      </c>
      <c r="R121" s="180"/>
      <c r="S121" s="180" t="s">
        <v>114</v>
      </c>
      <c r="T121" s="181" t="s">
        <v>114</v>
      </c>
      <c r="U121" s="157">
        <v>1.05</v>
      </c>
      <c r="V121" s="157">
        <f>ROUND(E121*U121,2)</f>
        <v>0.57999999999999996</v>
      </c>
      <c r="W121" s="157"/>
      <c r="X121" s="157" t="s">
        <v>115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131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207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212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213</v>
      </c>
      <c r="D124" s="158"/>
      <c r="E124" s="159">
        <v>0.55000000000000004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7" t="s">
        <v>121</v>
      </c>
      <c r="D125" s="160"/>
      <c r="E125" s="161">
        <v>0.55000000000000004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1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5">
        <v>24</v>
      </c>
      <c r="B126" s="176" t="s">
        <v>214</v>
      </c>
      <c r="C126" s="185" t="s">
        <v>215</v>
      </c>
      <c r="D126" s="177" t="s">
        <v>171</v>
      </c>
      <c r="E126" s="178">
        <v>0.55000000000000004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80">
        <v>0</v>
      </c>
      <c r="O126" s="180">
        <f>ROUND(E126*N126,2)</f>
        <v>0</v>
      </c>
      <c r="P126" s="180">
        <v>0</v>
      </c>
      <c r="Q126" s="180">
        <f>ROUND(E126*P126,2)</f>
        <v>0</v>
      </c>
      <c r="R126" s="180"/>
      <c r="S126" s="180" t="s">
        <v>114</v>
      </c>
      <c r="T126" s="181" t="s">
        <v>114</v>
      </c>
      <c r="U126" s="157">
        <v>0.32</v>
      </c>
      <c r="V126" s="157">
        <f>ROUND(E126*U126,2)</f>
        <v>0.18</v>
      </c>
      <c r="W126" s="157"/>
      <c r="X126" s="157" t="s">
        <v>115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131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274" t="s">
        <v>216</v>
      </c>
      <c r="D127" s="275"/>
      <c r="E127" s="275"/>
      <c r="F127" s="275"/>
      <c r="G127" s="275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217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6" t="s">
        <v>218</v>
      </c>
      <c r="D129" s="158"/>
      <c r="E129" s="159">
        <v>0.55000000000000004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5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121</v>
      </c>
      <c r="D130" s="160"/>
      <c r="E130" s="161">
        <v>0.55000000000000004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1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x14ac:dyDescent="0.2">
      <c r="A131" s="169" t="s">
        <v>109</v>
      </c>
      <c r="B131" s="170" t="s">
        <v>67</v>
      </c>
      <c r="C131" s="184" t="s">
        <v>68</v>
      </c>
      <c r="D131" s="171"/>
      <c r="E131" s="172"/>
      <c r="F131" s="173"/>
      <c r="G131" s="173">
        <f>SUMIF(AG132:AG148,"&lt;&gt;NOR",G132:G148)</f>
        <v>0</v>
      </c>
      <c r="H131" s="173"/>
      <c r="I131" s="173">
        <f>SUM(I132:I148)</f>
        <v>0</v>
      </c>
      <c r="J131" s="173"/>
      <c r="K131" s="173">
        <f>SUM(K132:K148)</f>
        <v>0</v>
      </c>
      <c r="L131" s="173"/>
      <c r="M131" s="173">
        <f>SUM(M132:M148)</f>
        <v>0</v>
      </c>
      <c r="N131" s="173"/>
      <c r="O131" s="173">
        <f>SUM(O132:O148)</f>
        <v>0.21</v>
      </c>
      <c r="P131" s="173"/>
      <c r="Q131" s="173">
        <f>SUM(Q132:Q148)</f>
        <v>0</v>
      </c>
      <c r="R131" s="173"/>
      <c r="S131" s="173"/>
      <c r="T131" s="174"/>
      <c r="U131" s="168"/>
      <c r="V131" s="168">
        <f>SUM(V132:V148)</f>
        <v>1.46</v>
      </c>
      <c r="W131" s="168"/>
      <c r="X131" s="168"/>
      <c r="AG131" t="s">
        <v>110</v>
      </c>
    </row>
    <row r="132" spans="1:60" outlineLevel="1" x14ac:dyDescent="0.2">
      <c r="A132" s="175">
        <v>25</v>
      </c>
      <c r="B132" s="176" t="s">
        <v>219</v>
      </c>
      <c r="C132" s="185" t="s">
        <v>220</v>
      </c>
      <c r="D132" s="177" t="s">
        <v>171</v>
      </c>
      <c r="E132" s="178">
        <v>0.4</v>
      </c>
      <c r="F132" s="179"/>
      <c r="G132" s="180">
        <f>ROUND(E132*F132,2)</f>
        <v>0</v>
      </c>
      <c r="H132" s="179"/>
      <c r="I132" s="180">
        <f>ROUND(E132*H132,2)</f>
        <v>0</v>
      </c>
      <c r="J132" s="179"/>
      <c r="K132" s="180">
        <f>ROUND(E132*J132,2)</f>
        <v>0</v>
      </c>
      <c r="L132" s="180">
        <v>21</v>
      </c>
      <c r="M132" s="180">
        <f>G132*(1+L132/100)</f>
        <v>0</v>
      </c>
      <c r="N132" s="180">
        <v>7.3899999999999993E-2</v>
      </c>
      <c r="O132" s="180">
        <f>ROUND(E132*N132,2)</f>
        <v>0.03</v>
      </c>
      <c r="P132" s="180">
        <v>0</v>
      </c>
      <c r="Q132" s="180">
        <f>ROUND(E132*P132,2)</f>
        <v>0</v>
      </c>
      <c r="R132" s="180"/>
      <c r="S132" s="180" t="s">
        <v>114</v>
      </c>
      <c r="T132" s="181" t="s">
        <v>114</v>
      </c>
      <c r="U132" s="157">
        <v>0.45200000000000001</v>
      </c>
      <c r="V132" s="157">
        <f>ROUND(E132*U132,2)</f>
        <v>0.18</v>
      </c>
      <c r="W132" s="157"/>
      <c r="X132" s="157" t="s">
        <v>115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221</v>
      </c>
      <c r="D133" s="158"/>
      <c r="E133" s="159">
        <v>0.7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6" t="s">
        <v>222</v>
      </c>
      <c r="D134" s="158"/>
      <c r="E134" s="159">
        <v>-0.3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121</v>
      </c>
      <c r="D135" s="160"/>
      <c r="E135" s="161">
        <v>0.4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1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5">
        <v>26</v>
      </c>
      <c r="B136" s="176" t="s">
        <v>223</v>
      </c>
      <c r="C136" s="185" t="s">
        <v>224</v>
      </c>
      <c r="D136" s="177" t="s">
        <v>171</v>
      </c>
      <c r="E136" s="178">
        <v>0.44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80">
        <v>0.13100000000000001</v>
      </c>
      <c r="O136" s="180">
        <f>ROUND(E136*N136,2)</f>
        <v>0.06</v>
      </c>
      <c r="P136" s="180">
        <v>0</v>
      </c>
      <c r="Q136" s="180">
        <f>ROUND(E136*P136,2)</f>
        <v>0</v>
      </c>
      <c r="R136" s="180" t="s">
        <v>159</v>
      </c>
      <c r="S136" s="180" t="s">
        <v>114</v>
      </c>
      <c r="T136" s="181" t="s">
        <v>114</v>
      </c>
      <c r="U136" s="157">
        <v>0</v>
      </c>
      <c r="V136" s="157">
        <f>ROUND(E136*U136,2)</f>
        <v>0</v>
      </c>
      <c r="W136" s="157"/>
      <c r="X136" s="157" t="s">
        <v>160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161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221</v>
      </c>
      <c r="D137" s="158"/>
      <c r="E137" s="159">
        <v>0.7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6" t="s">
        <v>222</v>
      </c>
      <c r="D138" s="158"/>
      <c r="E138" s="159">
        <v>-0.3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121</v>
      </c>
      <c r="D139" s="160"/>
      <c r="E139" s="161">
        <v>0.4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1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8" t="s">
        <v>168</v>
      </c>
      <c r="D140" s="162"/>
      <c r="E140" s="163">
        <v>0.04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4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5">
        <v>27</v>
      </c>
      <c r="B141" s="176" t="s">
        <v>225</v>
      </c>
      <c r="C141" s="185" t="s">
        <v>226</v>
      </c>
      <c r="D141" s="177" t="s">
        <v>171</v>
      </c>
      <c r="E141" s="178">
        <v>0.4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80">
        <v>0.30360999999999999</v>
      </c>
      <c r="O141" s="180">
        <f>ROUND(E141*N141,2)</f>
        <v>0.12</v>
      </c>
      <c r="P141" s="180">
        <v>0</v>
      </c>
      <c r="Q141" s="180">
        <f>ROUND(E141*P141,2)</f>
        <v>0</v>
      </c>
      <c r="R141" s="180"/>
      <c r="S141" s="180" t="s">
        <v>114</v>
      </c>
      <c r="T141" s="181" t="s">
        <v>114</v>
      </c>
      <c r="U141" s="157">
        <v>1.6E-2</v>
      </c>
      <c r="V141" s="157">
        <f>ROUND(E141*U141,2)</f>
        <v>0.01</v>
      </c>
      <c r="W141" s="157"/>
      <c r="X141" s="157" t="s">
        <v>115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116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221</v>
      </c>
      <c r="D142" s="158"/>
      <c r="E142" s="159">
        <v>0.7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6" t="s">
        <v>222</v>
      </c>
      <c r="D143" s="158"/>
      <c r="E143" s="159">
        <v>-0.3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121</v>
      </c>
      <c r="D144" s="160"/>
      <c r="E144" s="161">
        <v>0.4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1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75">
        <v>28</v>
      </c>
      <c r="B145" s="176" t="s">
        <v>227</v>
      </c>
      <c r="C145" s="185" t="s">
        <v>228</v>
      </c>
      <c r="D145" s="177" t="s">
        <v>229</v>
      </c>
      <c r="E145" s="178">
        <v>3.1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21</v>
      </c>
      <c r="M145" s="180">
        <f>G145*(1+L145/100)</f>
        <v>0</v>
      </c>
      <c r="N145" s="180">
        <v>3.3E-4</v>
      </c>
      <c r="O145" s="180">
        <f>ROUND(E145*N145,2)</f>
        <v>0</v>
      </c>
      <c r="P145" s="180">
        <v>0</v>
      </c>
      <c r="Q145" s="180">
        <f>ROUND(E145*P145,2)</f>
        <v>0</v>
      </c>
      <c r="R145" s="180"/>
      <c r="S145" s="180" t="s">
        <v>114</v>
      </c>
      <c r="T145" s="181" t="s">
        <v>114</v>
      </c>
      <c r="U145" s="157">
        <v>0.41</v>
      </c>
      <c r="V145" s="157">
        <f>ROUND(E145*U145,2)</f>
        <v>1.27</v>
      </c>
      <c r="W145" s="157"/>
      <c r="X145" s="157" t="s">
        <v>115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116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230</v>
      </c>
      <c r="D146" s="158"/>
      <c r="E146" s="159">
        <v>2.7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6" t="s">
        <v>231</v>
      </c>
      <c r="D147" s="158"/>
      <c r="E147" s="159">
        <v>0.4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7" t="s">
        <v>121</v>
      </c>
      <c r="D148" s="160"/>
      <c r="E148" s="161">
        <v>3.1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118</v>
      </c>
      <c r="AH148" s="148">
        <v>1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x14ac:dyDescent="0.2">
      <c r="A149" s="169" t="s">
        <v>109</v>
      </c>
      <c r="B149" s="170" t="s">
        <v>69</v>
      </c>
      <c r="C149" s="184" t="s">
        <v>70</v>
      </c>
      <c r="D149" s="171"/>
      <c r="E149" s="172"/>
      <c r="F149" s="173"/>
      <c r="G149" s="173">
        <f>SUMIF(AG150:AG163,"&lt;&gt;NOR",G150:G163)</f>
        <v>0</v>
      </c>
      <c r="H149" s="173"/>
      <c r="I149" s="173">
        <f>SUM(I150:I163)</f>
        <v>0</v>
      </c>
      <c r="J149" s="173"/>
      <c r="K149" s="173">
        <f>SUM(K150:K163)</f>
        <v>0</v>
      </c>
      <c r="L149" s="173"/>
      <c r="M149" s="173">
        <f>SUM(M150:M163)</f>
        <v>0</v>
      </c>
      <c r="N149" s="173"/>
      <c r="O149" s="173">
        <f>SUM(O150:O163)</f>
        <v>1.3900000000000001</v>
      </c>
      <c r="P149" s="173"/>
      <c r="Q149" s="173">
        <f>SUM(Q150:Q163)</f>
        <v>0</v>
      </c>
      <c r="R149" s="173"/>
      <c r="S149" s="173"/>
      <c r="T149" s="174"/>
      <c r="U149" s="168"/>
      <c r="V149" s="168">
        <f>SUM(V150:V163)</f>
        <v>1.9299999999999997</v>
      </c>
      <c r="W149" s="168"/>
      <c r="X149" s="168"/>
      <c r="AG149" t="s">
        <v>110</v>
      </c>
    </row>
    <row r="150" spans="1:60" ht="22.5" outlineLevel="1" x14ac:dyDescent="0.2">
      <c r="A150" s="175">
        <v>29</v>
      </c>
      <c r="B150" s="176" t="s">
        <v>232</v>
      </c>
      <c r="C150" s="185" t="s">
        <v>233</v>
      </c>
      <c r="D150" s="177" t="s">
        <v>229</v>
      </c>
      <c r="E150" s="178">
        <v>2.8</v>
      </c>
      <c r="F150" s="179"/>
      <c r="G150" s="180">
        <f>ROUND(E150*F150,2)</f>
        <v>0</v>
      </c>
      <c r="H150" s="179"/>
      <c r="I150" s="180">
        <f>ROUND(E150*H150,2)</f>
        <v>0</v>
      </c>
      <c r="J150" s="179"/>
      <c r="K150" s="180">
        <f>ROUND(E150*J150,2)</f>
        <v>0</v>
      </c>
      <c r="L150" s="180">
        <v>21</v>
      </c>
      <c r="M150" s="180">
        <f>G150*(1+L150/100)</f>
        <v>0</v>
      </c>
      <c r="N150" s="180">
        <v>0.24357999999999999</v>
      </c>
      <c r="O150" s="180">
        <f>ROUND(E150*N150,2)</f>
        <v>0.68</v>
      </c>
      <c r="P150" s="180">
        <v>0</v>
      </c>
      <c r="Q150" s="180">
        <f>ROUND(E150*P150,2)</f>
        <v>0</v>
      </c>
      <c r="R150" s="180"/>
      <c r="S150" s="180" t="s">
        <v>114</v>
      </c>
      <c r="T150" s="181" t="s">
        <v>114</v>
      </c>
      <c r="U150" s="157">
        <v>0.33704000000000001</v>
      </c>
      <c r="V150" s="157">
        <f>ROUND(E150*U150,2)</f>
        <v>0.94</v>
      </c>
      <c r="W150" s="157"/>
      <c r="X150" s="157" t="s">
        <v>115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116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6" t="s">
        <v>234</v>
      </c>
      <c r="D151" s="158"/>
      <c r="E151" s="159">
        <v>2.8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121</v>
      </c>
      <c r="D152" s="160"/>
      <c r="E152" s="161">
        <v>2.8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1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5">
        <v>30</v>
      </c>
      <c r="B153" s="176" t="s">
        <v>235</v>
      </c>
      <c r="C153" s="185" t="s">
        <v>236</v>
      </c>
      <c r="D153" s="177" t="s">
        <v>113</v>
      </c>
      <c r="E153" s="178">
        <v>0.28000000000000003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2.5249999999999999</v>
      </c>
      <c r="O153" s="180">
        <f>ROUND(E153*N153,2)</f>
        <v>0.71</v>
      </c>
      <c r="P153" s="180">
        <v>0</v>
      </c>
      <c r="Q153" s="180">
        <f>ROUND(E153*P153,2)</f>
        <v>0</v>
      </c>
      <c r="R153" s="180"/>
      <c r="S153" s="180" t="s">
        <v>114</v>
      </c>
      <c r="T153" s="181" t="s">
        <v>114</v>
      </c>
      <c r="U153" s="157">
        <v>1.4419999999999999</v>
      </c>
      <c r="V153" s="157">
        <f>ROUND(E153*U153,2)</f>
        <v>0.4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237</v>
      </c>
      <c r="D154" s="158"/>
      <c r="E154" s="159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6" t="s">
        <v>238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6" t="s">
        <v>239</v>
      </c>
      <c r="D156" s="158"/>
      <c r="E156" s="159">
        <v>0.28000000000000003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5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7" t="s">
        <v>121</v>
      </c>
      <c r="D157" s="160"/>
      <c r="E157" s="161">
        <v>0.28000000000000003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1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75">
        <v>31</v>
      </c>
      <c r="B158" s="176" t="s">
        <v>240</v>
      </c>
      <c r="C158" s="185" t="s">
        <v>241</v>
      </c>
      <c r="D158" s="177" t="s">
        <v>171</v>
      </c>
      <c r="E158" s="178">
        <v>1.35</v>
      </c>
      <c r="F158" s="179"/>
      <c r="G158" s="180">
        <f>ROUND(E158*F158,2)</f>
        <v>0</v>
      </c>
      <c r="H158" s="179"/>
      <c r="I158" s="180">
        <f>ROUND(E158*H158,2)</f>
        <v>0</v>
      </c>
      <c r="J158" s="179"/>
      <c r="K158" s="180">
        <f>ROUND(E158*J158,2)</f>
        <v>0</v>
      </c>
      <c r="L158" s="180">
        <v>21</v>
      </c>
      <c r="M158" s="180">
        <f>G158*(1+L158/100)</f>
        <v>0</v>
      </c>
      <c r="N158" s="180">
        <v>0</v>
      </c>
      <c r="O158" s="180">
        <f>ROUND(E158*N158,2)</f>
        <v>0</v>
      </c>
      <c r="P158" s="180">
        <v>0</v>
      </c>
      <c r="Q158" s="180">
        <f>ROUND(E158*P158,2)</f>
        <v>0</v>
      </c>
      <c r="R158" s="180"/>
      <c r="S158" s="180" t="s">
        <v>114</v>
      </c>
      <c r="T158" s="181" t="s">
        <v>114</v>
      </c>
      <c r="U158" s="157">
        <v>0.125</v>
      </c>
      <c r="V158" s="157">
        <f>ROUND(E158*U158,2)</f>
        <v>0.17</v>
      </c>
      <c r="W158" s="157"/>
      <c r="X158" s="157" t="s">
        <v>115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116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242</v>
      </c>
      <c r="D159" s="158"/>
      <c r="E159" s="159">
        <v>1.35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121</v>
      </c>
      <c r="D160" s="160"/>
      <c r="E160" s="161">
        <v>1.35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>
        <v>1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5">
        <v>32</v>
      </c>
      <c r="B161" s="176" t="s">
        <v>243</v>
      </c>
      <c r="C161" s="185" t="s">
        <v>244</v>
      </c>
      <c r="D161" s="177" t="s">
        <v>171</v>
      </c>
      <c r="E161" s="178">
        <v>1.35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7.6000000000000004E-4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114</v>
      </c>
      <c r="T161" s="181" t="s">
        <v>114</v>
      </c>
      <c r="U161" s="157">
        <v>0.311</v>
      </c>
      <c r="V161" s="157">
        <f>ROUND(E161*U161,2)</f>
        <v>0.42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6" t="s">
        <v>242</v>
      </c>
      <c r="D162" s="158"/>
      <c r="E162" s="159">
        <v>1.35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121</v>
      </c>
      <c r="D163" s="160"/>
      <c r="E163" s="161">
        <v>1.35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1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ht="25.5" x14ac:dyDescent="0.2">
      <c r="A164" s="169" t="s">
        <v>109</v>
      </c>
      <c r="B164" s="170" t="s">
        <v>71</v>
      </c>
      <c r="C164" s="184" t="s">
        <v>72</v>
      </c>
      <c r="D164" s="171"/>
      <c r="E164" s="172"/>
      <c r="F164" s="173"/>
      <c r="G164" s="173">
        <f>SUMIF(AG165:AG168,"&lt;&gt;NOR",G165:G168)</f>
        <v>0</v>
      </c>
      <c r="H164" s="173"/>
      <c r="I164" s="173">
        <f>SUM(I165:I168)</f>
        <v>0</v>
      </c>
      <c r="J164" s="173"/>
      <c r="K164" s="173">
        <f>SUM(K165:K168)</f>
        <v>0</v>
      </c>
      <c r="L164" s="173"/>
      <c r="M164" s="173">
        <f>SUM(M165:M168)</f>
        <v>0</v>
      </c>
      <c r="N164" s="173"/>
      <c r="O164" s="173">
        <f>SUM(O165:O168)</f>
        <v>0</v>
      </c>
      <c r="P164" s="173"/>
      <c r="Q164" s="173">
        <f>SUM(Q165:Q168)</f>
        <v>0</v>
      </c>
      <c r="R164" s="173"/>
      <c r="S164" s="173"/>
      <c r="T164" s="174"/>
      <c r="U164" s="168"/>
      <c r="V164" s="168">
        <f>SUM(V165:V168)</f>
        <v>1.95</v>
      </c>
      <c r="W164" s="168"/>
      <c r="X164" s="168"/>
      <c r="AG164" t="s">
        <v>110</v>
      </c>
    </row>
    <row r="165" spans="1:60" outlineLevel="1" x14ac:dyDescent="0.2">
      <c r="A165" s="175">
        <v>33</v>
      </c>
      <c r="B165" s="176" t="s">
        <v>245</v>
      </c>
      <c r="C165" s="185" t="s">
        <v>246</v>
      </c>
      <c r="D165" s="177" t="s">
        <v>171</v>
      </c>
      <c r="E165" s="178">
        <v>14.025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80">
        <v>0</v>
      </c>
      <c r="O165" s="180">
        <f>ROUND(E165*N165,2)</f>
        <v>0</v>
      </c>
      <c r="P165" s="180">
        <v>0</v>
      </c>
      <c r="Q165" s="180">
        <f>ROUND(E165*P165,2)</f>
        <v>0</v>
      </c>
      <c r="R165" s="180"/>
      <c r="S165" s="180" t="s">
        <v>114</v>
      </c>
      <c r="T165" s="181" t="s">
        <v>114</v>
      </c>
      <c r="U165" s="157">
        <v>0.13900000000000001</v>
      </c>
      <c r="V165" s="157">
        <f>ROUND(E165*U165,2)</f>
        <v>1.95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116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2.5" outlineLevel="1" x14ac:dyDescent="0.2">
      <c r="A166" s="155"/>
      <c r="B166" s="156"/>
      <c r="C166" s="274" t="s">
        <v>247</v>
      </c>
      <c r="D166" s="275"/>
      <c r="E166" s="275"/>
      <c r="F166" s="275"/>
      <c r="G166" s="275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143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82" t="str">
        <f>C166</f>
        <v>Položka je určena pro vyčištění ostatních objektů (např. kanálů, zásobníků, kůlen apod.) - vynesení zbytků stavebního rumu, kropení a 2 x zametení podlah, oprášení stěn a výplní otvorů.</v>
      </c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6" t="s">
        <v>248</v>
      </c>
      <c r="D167" s="158"/>
      <c r="E167" s="159">
        <v>14.025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121</v>
      </c>
      <c r="D168" s="160"/>
      <c r="E168" s="161">
        <v>14.025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118</v>
      </c>
      <c r="AH168" s="148">
        <v>1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x14ac:dyDescent="0.2">
      <c r="A169" s="169" t="s">
        <v>109</v>
      </c>
      <c r="B169" s="170" t="s">
        <v>73</v>
      </c>
      <c r="C169" s="184" t="s">
        <v>74</v>
      </c>
      <c r="D169" s="171"/>
      <c r="E169" s="172"/>
      <c r="F169" s="173"/>
      <c r="G169" s="173">
        <f>SUMIF(AG170:AG170,"&lt;&gt;NOR",G170:G170)</f>
        <v>0</v>
      </c>
      <c r="H169" s="173"/>
      <c r="I169" s="173">
        <f>SUM(I170:I170)</f>
        <v>0</v>
      </c>
      <c r="J169" s="173"/>
      <c r="K169" s="173">
        <f>SUM(K170:K170)</f>
        <v>0</v>
      </c>
      <c r="L169" s="173"/>
      <c r="M169" s="173">
        <f>SUM(M170:M170)</f>
        <v>0</v>
      </c>
      <c r="N169" s="173"/>
      <c r="O169" s="173">
        <f>SUM(O170:O170)</f>
        <v>0</v>
      </c>
      <c r="P169" s="173"/>
      <c r="Q169" s="173">
        <f>SUM(Q170:Q170)</f>
        <v>0</v>
      </c>
      <c r="R169" s="173"/>
      <c r="S169" s="173"/>
      <c r="T169" s="174"/>
      <c r="U169" s="168"/>
      <c r="V169" s="168">
        <f>SUM(V170:V170)</f>
        <v>0.98</v>
      </c>
      <c r="W169" s="168"/>
      <c r="X169" s="168"/>
      <c r="AG169" t="s">
        <v>110</v>
      </c>
    </row>
    <row r="170" spans="1:60" outlineLevel="1" x14ac:dyDescent="0.2">
      <c r="A170" s="175">
        <v>34</v>
      </c>
      <c r="B170" s="176" t="s">
        <v>249</v>
      </c>
      <c r="C170" s="185" t="s">
        <v>250</v>
      </c>
      <c r="D170" s="177" t="s">
        <v>158</v>
      </c>
      <c r="E170" s="178">
        <v>2.5020799999999999</v>
      </c>
      <c r="F170" s="179"/>
      <c r="G170" s="180">
        <f>ROUND(E170*F170,2)</f>
        <v>0</v>
      </c>
      <c r="H170" s="179"/>
      <c r="I170" s="180">
        <f>ROUND(E170*H170,2)</f>
        <v>0</v>
      </c>
      <c r="J170" s="179"/>
      <c r="K170" s="180">
        <f>ROUND(E170*J170,2)</f>
        <v>0</v>
      </c>
      <c r="L170" s="180">
        <v>21</v>
      </c>
      <c r="M170" s="180">
        <f>G170*(1+L170/100)</f>
        <v>0</v>
      </c>
      <c r="N170" s="180">
        <v>0</v>
      </c>
      <c r="O170" s="180">
        <f>ROUND(E170*N170,2)</f>
        <v>0</v>
      </c>
      <c r="P170" s="180">
        <v>0</v>
      </c>
      <c r="Q170" s="180">
        <f>ROUND(E170*P170,2)</f>
        <v>0</v>
      </c>
      <c r="R170" s="180"/>
      <c r="S170" s="180" t="s">
        <v>114</v>
      </c>
      <c r="T170" s="181" t="s">
        <v>114</v>
      </c>
      <c r="U170" s="157">
        <v>0.39</v>
      </c>
      <c r="V170" s="157">
        <f>ROUND(E170*U170,2)</f>
        <v>0.98</v>
      </c>
      <c r="W170" s="157"/>
      <c r="X170" s="157" t="s">
        <v>251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252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3"/>
      <c r="B171" s="4"/>
      <c r="C171" s="192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v>15</v>
      </c>
      <c r="AF171">
        <v>21</v>
      </c>
      <c r="AG171" t="s">
        <v>96</v>
      </c>
    </row>
    <row r="172" spans="1:60" x14ac:dyDescent="0.2">
      <c r="A172" s="151"/>
      <c r="B172" s="152" t="s">
        <v>31</v>
      </c>
      <c r="C172" s="193"/>
      <c r="D172" s="153"/>
      <c r="E172" s="154"/>
      <c r="F172" s="154"/>
      <c r="G172" s="183">
        <f>G8+G111+G131+G149+G164+G169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f>SUMIF(L7:L170,AE171,G7:G170)</f>
        <v>0</v>
      </c>
      <c r="AF172">
        <f>SUMIF(L7:L170,AF171,G7:G170)</f>
        <v>0</v>
      </c>
      <c r="AG172" t="s">
        <v>253</v>
      </c>
    </row>
    <row r="173" spans="1:60" x14ac:dyDescent="0.2">
      <c r="A173" s="3"/>
      <c r="B173" s="4"/>
      <c r="C173" s="192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3"/>
      <c r="B174" s="4"/>
      <c r="C174" s="192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60" t="s">
        <v>254</v>
      </c>
      <c r="B175" s="260"/>
      <c r="C175" s="261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62"/>
      <c r="B176" s="263"/>
      <c r="C176" s="264"/>
      <c r="D176" s="263"/>
      <c r="E176" s="263"/>
      <c r="F176" s="263"/>
      <c r="G176" s="265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AG176" t="s">
        <v>255</v>
      </c>
    </row>
    <row r="177" spans="1:33" x14ac:dyDescent="0.2">
      <c r="A177" s="266"/>
      <c r="B177" s="267"/>
      <c r="C177" s="268"/>
      <c r="D177" s="267"/>
      <c r="E177" s="267"/>
      <c r="F177" s="267"/>
      <c r="G177" s="269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66"/>
      <c r="B178" s="267"/>
      <c r="C178" s="268"/>
      <c r="D178" s="267"/>
      <c r="E178" s="267"/>
      <c r="F178" s="267"/>
      <c r="G178" s="269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66"/>
      <c r="B179" s="267"/>
      <c r="C179" s="268"/>
      <c r="D179" s="267"/>
      <c r="E179" s="267"/>
      <c r="F179" s="267"/>
      <c r="G179" s="269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70"/>
      <c r="B180" s="271"/>
      <c r="C180" s="272"/>
      <c r="D180" s="271"/>
      <c r="E180" s="271"/>
      <c r="F180" s="271"/>
      <c r="G180" s="27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3"/>
      <c r="B181" s="4"/>
      <c r="C181" s="192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C182" s="194"/>
      <c r="D182" s="10"/>
      <c r="AG182" t="s">
        <v>256</v>
      </c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1">
    <mergeCell ref="A1:G1"/>
    <mergeCell ref="C2:G2"/>
    <mergeCell ref="C3:G3"/>
    <mergeCell ref="C4:G4"/>
    <mergeCell ref="A175:C175"/>
    <mergeCell ref="A176:G180"/>
    <mergeCell ref="C38:G38"/>
    <mergeCell ref="C58:G58"/>
    <mergeCell ref="C116:G116"/>
    <mergeCell ref="C127:G127"/>
    <mergeCell ref="C166:G16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00B03-B0E6-4079-83FE-14E744126A3E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375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SUMIF(AG9:AG145,"&lt;&gt;NOR",G9:G145)</f>
        <v>0</v>
      </c>
      <c r="H8" s="173"/>
      <c r="I8" s="173">
        <f>SUM(I9:I145)</f>
        <v>0</v>
      </c>
      <c r="J8" s="173"/>
      <c r="K8" s="173">
        <f>SUM(K9:K145)</f>
        <v>0</v>
      </c>
      <c r="L8" s="173"/>
      <c r="M8" s="173">
        <f>SUM(M9:M145)</f>
        <v>0</v>
      </c>
      <c r="N8" s="173"/>
      <c r="O8" s="173">
        <f>SUM(O9:O145)</f>
        <v>1.27</v>
      </c>
      <c r="P8" s="173"/>
      <c r="Q8" s="173">
        <f>SUM(Q9:Q145)</f>
        <v>0.55000000000000004</v>
      </c>
      <c r="R8" s="173"/>
      <c r="S8" s="173"/>
      <c r="T8" s="174"/>
      <c r="U8" s="168"/>
      <c r="V8" s="168">
        <f>SUM(V9:V145)</f>
        <v>57.079999999999991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0.22120000000000001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0.01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257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258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259</v>
      </c>
      <c r="D12" s="158"/>
      <c r="E12" s="159">
        <v>0.22120000000000001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121</v>
      </c>
      <c r="D13" s="160"/>
      <c r="E13" s="161">
        <v>0.22120000000000001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123</v>
      </c>
      <c r="C14" s="185" t="s">
        <v>124</v>
      </c>
      <c r="D14" s="177" t="s">
        <v>113</v>
      </c>
      <c r="E14" s="178">
        <v>8.0009999999999994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37.24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257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258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260</v>
      </c>
      <c r="D17" s="158"/>
      <c r="E17" s="159">
        <v>7.6859999999999999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261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262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263</v>
      </c>
      <c r="D20" s="158"/>
      <c r="E20" s="159">
        <v>0.315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121</v>
      </c>
      <c r="D21" s="160"/>
      <c r="E21" s="161">
        <v>8.0009999999999994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129</v>
      </c>
      <c r="C22" s="185" t="s">
        <v>130</v>
      </c>
      <c r="D22" s="177" t="s">
        <v>113</v>
      </c>
      <c r="E22" s="178">
        <v>9.9924999999999997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6.67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131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132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264</v>
      </c>
      <c r="D24" s="158"/>
      <c r="E24" s="159">
        <v>8.0009999999999994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121</v>
      </c>
      <c r="D25" s="160"/>
      <c r="E25" s="161">
        <v>8.0009999999999994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265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266</v>
      </c>
      <c r="D27" s="158"/>
      <c r="E27" s="159">
        <v>2.6302500000000002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267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268</v>
      </c>
      <c r="D29" s="158"/>
      <c r="E29" s="159">
        <v>-0.63875000000000004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121</v>
      </c>
      <c r="D30" s="160"/>
      <c r="E30" s="161">
        <v>1.9915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134</v>
      </c>
      <c r="C31" s="185" t="s">
        <v>135</v>
      </c>
      <c r="D31" s="177" t="s">
        <v>113</v>
      </c>
      <c r="E31" s="178">
        <v>9.9924999999999997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0.59099999999999997</v>
      </c>
      <c r="V31" s="157">
        <f>ROUND(E31*U31,2)</f>
        <v>5.91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132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264</v>
      </c>
      <c r="D33" s="158"/>
      <c r="E33" s="159">
        <v>8.0009999999999994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121</v>
      </c>
      <c r="D34" s="160"/>
      <c r="E34" s="161">
        <v>8.0009999999999994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265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266</v>
      </c>
      <c r="D36" s="158"/>
      <c r="E36" s="159">
        <v>2.6302500000000002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267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268</v>
      </c>
      <c r="D38" s="158"/>
      <c r="E38" s="159">
        <v>-0.63875000000000004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121</v>
      </c>
      <c r="D39" s="160"/>
      <c r="E39" s="161">
        <v>1.9915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136</v>
      </c>
      <c r="C40" s="185" t="s">
        <v>137</v>
      </c>
      <c r="D40" s="177" t="s">
        <v>113</v>
      </c>
      <c r="E40" s="178">
        <v>8.0009999999999994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0.65200000000000002</v>
      </c>
      <c r="V40" s="157">
        <f>ROUND(E40*U40,2)</f>
        <v>5.22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132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264</v>
      </c>
      <c r="D42" s="158"/>
      <c r="E42" s="159">
        <v>8.0009999999999994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121</v>
      </c>
      <c r="D43" s="160"/>
      <c r="E43" s="161">
        <v>8.0009999999999994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153</v>
      </c>
      <c r="C44" s="185" t="s">
        <v>154</v>
      </c>
      <c r="D44" s="177" t="s">
        <v>113</v>
      </c>
      <c r="E44" s="178">
        <v>2.6302500000000002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0.53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155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143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257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258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269</v>
      </c>
      <c r="D48" s="158"/>
      <c r="E48" s="159">
        <v>1.659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261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270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271</v>
      </c>
      <c r="D51" s="158"/>
      <c r="E51" s="159">
        <v>0.33250000000000002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121</v>
      </c>
      <c r="D52" s="160"/>
      <c r="E52" s="161">
        <v>1.9915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272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273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274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275</v>
      </c>
      <c r="D56" s="158"/>
      <c r="E56" s="159">
        <v>0.63875000000000004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121</v>
      </c>
      <c r="D57" s="160"/>
      <c r="E57" s="161">
        <v>0.63875000000000004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144</v>
      </c>
      <c r="C58" s="185" t="s">
        <v>145</v>
      </c>
      <c r="D58" s="177" t="s">
        <v>113</v>
      </c>
      <c r="E58" s="178">
        <v>0.63875000000000004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1.0999999999999999E-2</v>
      </c>
      <c r="V58" s="157">
        <f>ROUND(E58*U58,2)</f>
        <v>0.01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131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276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272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273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274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275</v>
      </c>
      <c r="D63" s="158"/>
      <c r="E63" s="159">
        <v>0.63875000000000004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121</v>
      </c>
      <c r="D64" s="160"/>
      <c r="E64" s="161">
        <v>0.63875000000000004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146</v>
      </c>
      <c r="C65" s="185" t="s">
        <v>147</v>
      </c>
      <c r="D65" s="177" t="s">
        <v>113</v>
      </c>
      <c r="E65" s="178">
        <v>6.3875000000000002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148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277</v>
      </c>
      <c r="D67" s="158"/>
      <c r="E67" s="159">
        <v>0.63875000000000004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121</v>
      </c>
      <c r="D68" s="160"/>
      <c r="E68" s="161">
        <v>0.63875000000000004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150</v>
      </c>
      <c r="D69" s="162"/>
      <c r="E69" s="163">
        <v>5.7487500000000002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151</v>
      </c>
      <c r="C70" s="185" t="s">
        <v>152</v>
      </c>
      <c r="D70" s="177" t="s">
        <v>113</v>
      </c>
      <c r="E70" s="178">
        <v>0.63875000000000004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0</v>
      </c>
      <c r="V70" s="157">
        <f>ROUND(E70*U70,2)</f>
        <v>0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131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148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277</v>
      </c>
      <c r="D72" s="158"/>
      <c r="E72" s="159">
        <v>0.63875000000000004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121</v>
      </c>
      <c r="D73" s="160"/>
      <c r="E73" s="161">
        <v>0.63875000000000004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278</v>
      </c>
      <c r="C74" s="185" t="s">
        <v>279</v>
      </c>
      <c r="D74" s="177" t="s">
        <v>158</v>
      </c>
      <c r="E74" s="178">
        <v>1.2672000000000001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1.27</v>
      </c>
      <c r="P74" s="180">
        <v>0</v>
      </c>
      <c r="Q74" s="180">
        <f>ROUND(E74*P74,2)</f>
        <v>0</v>
      </c>
      <c r="R74" s="180" t="s">
        <v>159</v>
      </c>
      <c r="S74" s="180" t="s">
        <v>114</v>
      </c>
      <c r="T74" s="181" t="s">
        <v>114</v>
      </c>
      <c r="U74" s="157">
        <v>0</v>
      </c>
      <c r="V74" s="157">
        <f>ROUND(E74*U74,2)</f>
        <v>0</v>
      </c>
      <c r="W74" s="157"/>
      <c r="X74" s="157" t="s">
        <v>160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161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162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280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281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282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283</v>
      </c>
      <c r="D79" s="164"/>
      <c r="E79" s="165">
        <v>0.63875000000000004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1" t="s">
        <v>165</v>
      </c>
      <c r="D80" s="166"/>
      <c r="E80" s="167">
        <v>0.63875000000000004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166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284</v>
      </c>
      <c r="D82" s="158"/>
      <c r="E82" s="159">
        <v>1.1519999999999999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121</v>
      </c>
      <c r="D83" s="160"/>
      <c r="E83" s="161">
        <v>1.1519999999999999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168</v>
      </c>
      <c r="D84" s="162"/>
      <c r="E84" s="163">
        <v>0.1152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169</v>
      </c>
      <c r="C85" s="185" t="s">
        <v>170</v>
      </c>
      <c r="D85" s="177" t="s">
        <v>171</v>
      </c>
      <c r="E85" s="178">
        <v>2.5550000000000002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1.7999999999999999E-2</v>
      </c>
      <c r="V85" s="157">
        <f>ROUND(E85*U85,2)</f>
        <v>0.05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257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285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286</v>
      </c>
      <c r="D88" s="158"/>
      <c r="E88" s="159">
        <v>2.2050000000000001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261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262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287</v>
      </c>
      <c r="D91" s="158"/>
      <c r="E91" s="159">
        <v>0.35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121</v>
      </c>
      <c r="D92" s="160"/>
      <c r="E92" s="161">
        <v>2.5550000000000002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173</v>
      </c>
      <c r="C93" s="185" t="s">
        <v>174</v>
      </c>
      <c r="D93" s="177" t="s">
        <v>171</v>
      </c>
      <c r="E93" s="178">
        <v>2.8105000000000002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0.13</v>
      </c>
      <c r="V93" s="157">
        <f>ROUND(E93*U93,2)</f>
        <v>0.37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257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285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286</v>
      </c>
      <c r="D96" s="158"/>
      <c r="E96" s="159">
        <v>2.2050000000000001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261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262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6" t="s">
        <v>287</v>
      </c>
      <c r="D99" s="158"/>
      <c r="E99" s="159">
        <v>0.35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7" t="s">
        <v>121</v>
      </c>
      <c r="D100" s="160"/>
      <c r="E100" s="161">
        <v>2.5550000000000002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1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8" t="s">
        <v>122</v>
      </c>
      <c r="D101" s="162"/>
      <c r="E101" s="163">
        <v>0.2555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4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5">
        <v>13</v>
      </c>
      <c r="B102" s="176" t="s">
        <v>176</v>
      </c>
      <c r="C102" s="185" t="s">
        <v>177</v>
      </c>
      <c r="D102" s="177" t="s">
        <v>171</v>
      </c>
      <c r="E102" s="178">
        <v>2.8105000000000002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21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114</v>
      </c>
      <c r="T102" s="181" t="s">
        <v>114</v>
      </c>
      <c r="U102" s="157">
        <v>0.09</v>
      </c>
      <c r="V102" s="157">
        <f>ROUND(E102*U102,2)</f>
        <v>0.25</v>
      </c>
      <c r="W102" s="157"/>
      <c r="X102" s="157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116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178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288</v>
      </c>
      <c r="D104" s="158"/>
      <c r="E104" s="159">
        <v>2.8105000000000002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5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7" t="s">
        <v>121</v>
      </c>
      <c r="D105" s="160"/>
      <c r="E105" s="161">
        <v>2.8105000000000002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1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5">
        <v>14</v>
      </c>
      <c r="B106" s="176" t="s">
        <v>180</v>
      </c>
      <c r="C106" s="185" t="s">
        <v>181</v>
      </c>
      <c r="D106" s="177" t="s">
        <v>171</v>
      </c>
      <c r="E106" s="178">
        <v>2.8105000000000002</v>
      </c>
      <c r="F106" s="179"/>
      <c r="G106" s="180">
        <f>ROUND(E106*F106,2)</f>
        <v>0</v>
      </c>
      <c r="H106" s="179"/>
      <c r="I106" s="180">
        <f>ROUND(E106*H106,2)</f>
        <v>0</v>
      </c>
      <c r="J106" s="179"/>
      <c r="K106" s="180">
        <f>ROUND(E106*J106,2)</f>
        <v>0</v>
      </c>
      <c r="L106" s="180">
        <v>21</v>
      </c>
      <c r="M106" s="180">
        <f>G106*(1+L106/100)</f>
        <v>0</v>
      </c>
      <c r="N106" s="180">
        <v>0</v>
      </c>
      <c r="O106" s="180">
        <f>ROUND(E106*N106,2)</f>
        <v>0</v>
      </c>
      <c r="P106" s="180">
        <v>0</v>
      </c>
      <c r="Q106" s="180">
        <f>ROUND(E106*P106,2)</f>
        <v>0</v>
      </c>
      <c r="R106" s="180"/>
      <c r="S106" s="180" t="s">
        <v>114</v>
      </c>
      <c r="T106" s="181" t="s">
        <v>114</v>
      </c>
      <c r="U106" s="157">
        <v>0</v>
      </c>
      <c r="V106" s="157">
        <f>ROUND(E106*U106,2)</f>
        <v>0</v>
      </c>
      <c r="W106" s="157"/>
      <c r="X106" s="157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178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288</v>
      </c>
      <c r="D108" s="158"/>
      <c r="E108" s="159">
        <v>2.8105000000000002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121</v>
      </c>
      <c r="D109" s="160"/>
      <c r="E109" s="161">
        <v>2.8105000000000002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5">
        <v>15</v>
      </c>
      <c r="B110" s="176" t="s">
        <v>182</v>
      </c>
      <c r="C110" s="185" t="s">
        <v>183</v>
      </c>
      <c r="D110" s="177" t="s">
        <v>171</v>
      </c>
      <c r="E110" s="178">
        <v>2.8105000000000002</v>
      </c>
      <c r="F110" s="179"/>
      <c r="G110" s="180">
        <f>ROUND(E110*F110,2)</f>
        <v>0</v>
      </c>
      <c r="H110" s="179"/>
      <c r="I110" s="180">
        <f>ROUND(E110*H110,2)</f>
        <v>0</v>
      </c>
      <c r="J110" s="179"/>
      <c r="K110" s="180">
        <f>ROUND(E110*J110,2)</f>
        <v>0</v>
      </c>
      <c r="L110" s="180">
        <v>21</v>
      </c>
      <c r="M110" s="180">
        <f>G110*(1+L110/100)</f>
        <v>0</v>
      </c>
      <c r="N110" s="180">
        <v>0</v>
      </c>
      <c r="O110" s="180">
        <f>ROUND(E110*N110,2)</f>
        <v>0</v>
      </c>
      <c r="P110" s="180">
        <v>0</v>
      </c>
      <c r="Q110" s="180">
        <f>ROUND(E110*P110,2)</f>
        <v>0</v>
      </c>
      <c r="R110" s="180"/>
      <c r="S110" s="180" t="s">
        <v>114</v>
      </c>
      <c r="T110" s="181" t="s">
        <v>114</v>
      </c>
      <c r="U110" s="157">
        <v>0.06</v>
      </c>
      <c r="V110" s="157">
        <f>ROUND(E110*U110,2)</f>
        <v>0.17</v>
      </c>
      <c r="W110" s="157"/>
      <c r="X110" s="157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6" t="s">
        <v>178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288</v>
      </c>
      <c r="D112" s="158"/>
      <c r="E112" s="159">
        <v>2.8105000000000002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5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121</v>
      </c>
      <c r="D113" s="160"/>
      <c r="E113" s="161">
        <v>2.8105000000000002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16</v>
      </c>
      <c r="B114" s="176" t="s">
        <v>184</v>
      </c>
      <c r="C114" s="185" t="s">
        <v>185</v>
      </c>
      <c r="D114" s="177" t="s">
        <v>186</v>
      </c>
      <c r="E114" s="178">
        <v>8.4320000000000006E-2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1E-3</v>
      </c>
      <c r="O114" s="180">
        <f>ROUND(E114*N114,2)</f>
        <v>0</v>
      </c>
      <c r="P114" s="180">
        <v>0</v>
      </c>
      <c r="Q114" s="180">
        <f>ROUND(E114*P114,2)</f>
        <v>0</v>
      </c>
      <c r="R114" s="180" t="s">
        <v>159</v>
      </c>
      <c r="S114" s="180" t="s">
        <v>114</v>
      </c>
      <c r="T114" s="181" t="s">
        <v>114</v>
      </c>
      <c r="U114" s="157">
        <v>0</v>
      </c>
      <c r="V114" s="157">
        <f>ROUND(E114*U114,2)</f>
        <v>0</v>
      </c>
      <c r="W114" s="157"/>
      <c r="X114" s="157" t="s">
        <v>160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161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6" t="s">
        <v>187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6" t="s">
        <v>188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289</v>
      </c>
      <c r="D117" s="158"/>
      <c r="E117" s="159">
        <v>8.4320000000000006E-2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5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121</v>
      </c>
      <c r="D118" s="160"/>
      <c r="E118" s="161">
        <v>8.4320000000000006E-2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5">
        <v>17</v>
      </c>
      <c r="B119" s="176" t="s">
        <v>190</v>
      </c>
      <c r="C119" s="185" t="s">
        <v>191</v>
      </c>
      <c r="D119" s="177" t="s">
        <v>171</v>
      </c>
      <c r="E119" s="178">
        <v>2.8105000000000002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80">
        <v>0</v>
      </c>
      <c r="O119" s="180">
        <f>ROUND(E119*N119,2)</f>
        <v>0</v>
      </c>
      <c r="P119" s="180">
        <v>0</v>
      </c>
      <c r="Q119" s="180">
        <f>ROUND(E119*P119,2)</f>
        <v>0</v>
      </c>
      <c r="R119" s="180"/>
      <c r="S119" s="180" t="s">
        <v>114</v>
      </c>
      <c r="T119" s="181" t="s">
        <v>114</v>
      </c>
      <c r="U119" s="157">
        <v>1.0999999999999999E-2</v>
      </c>
      <c r="V119" s="157">
        <f>ROUND(E119*U119,2)</f>
        <v>0.03</v>
      </c>
      <c r="W119" s="157"/>
      <c r="X119" s="157" t="s">
        <v>115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116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6" t="s">
        <v>178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288</v>
      </c>
      <c r="D121" s="158"/>
      <c r="E121" s="159">
        <v>2.8105000000000002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5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121</v>
      </c>
      <c r="D122" s="160"/>
      <c r="E122" s="161">
        <v>2.8105000000000002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1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5">
        <v>18</v>
      </c>
      <c r="B123" s="176" t="s">
        <v>192</v>
      </c>
      <c r="C123" s="185" t="s">
        <v>193</v>
      </c>
      <c r="D123" s="177" t="s">
        <v>113</v>
      </c>
      <c r="E123" s="178">
        <v>4.2160000000000003E-2</v>
      </c>
      <c r="F123" s="179"/>
      <c r="G123" s="180">
        <f>ROUND(E123*F123,2)</f>
        <v>0</v>
      </c>
      <c r="H123" s="179"/>
      <c r="I123" s="180">
        <f>ROUND(E123*H123,2)</f>
        <v>0</v>
      </c>
      <c r="J123" s="179"/>
      <c r="K123" s="180">
        <f>ROUND(E123*J123,2)</f>
        <v>0</v>
      </c>
      <c r="L123" s="180">
        <v>21</v>
      </c>
      <c r="M123" s="180">
        <f>G123*(1+L123/100)</f>
        <v>0</v>
      </c>
      <c r="N123" s="180">
        <v>0</v>
      </c>
      <c r="O123" s="180">
        <f>ROUND(E123*N123,2)</f>
        <v>0</v>
      </c>
      <c r="P123" s="180">
        <v>0</v>
      </c>
      <c r="Q123" s="180">
        <f>ROUND(E123*P123,2)</f>
        <v>0</v>
      </c>
      <c r="R123" s="180"/>
      <c r="S123" s="180" t="s">
        <v>114</v>
      </c>
      <c r="T123" s="181" t="s">
        <v>114</v>
      </c>
      <c r="U123" s="157">
        <v>0.26</v>
      </c>
      <c r="V123" s="157">
        <f>ROUND(E123*U123,2)</f>
        <v>0.01</v>
      </c>
      <c r="W123" s="157"/>
      <c r="X123" s="157" t="s">
        <v>115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116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6" t="s">
        <v>178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6" t="s">
        <v>194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290</v>
      </c>
      <c r="D126" s="158"/>
      <c r="E126" s="159">
        <v>4.2160000000000003E-2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5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7" t="s">
        <v>121</v>
      </c>
      <c r="D127" s="160"/>
      <c r="E127" s="161">
        <v>4.2160000000000003E-2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1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5">
        <v>19</v>
      </c>
      <c r="B128" s="176" t="s">
        <v>196</v>
      </c>
      <c r="C128" s="185" t="s">
        <v>197</v>
      </c>
      <c r="D128" s="177" t="s">
        <v>113</v>
      </c>
      <c r="E128" s="178">
        <v>5.62E-3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80">
        <v>0</v>
      </c>
      <c r="O128" s="180">
        <f>ROUND(E128*N128,2)</f>
        <v>0</v>
      </c>
      <c r="P128" s="180">
        <v>0</v>
      </c>
      <c r="Q128" s="180">
        <f>ROUND(E128*P128,2)</f>
        <v>0</v>
      </c>
      <c r="R128" s="180"/>
      <c r="S128" s="180" t="s">
        <v>114</v>
      </c>
      <c r="T128" s="181" t="s">
        <v>114</v>
      </c>
      <c r="U128" s="157">
        <v>4.9870000000000001</v>
      </c>
      <c r="V128" s="157">
        <f>ROUND(E128*U128,2)</f>
        <v>0.03</v>
      </c>
      <c r="W128" s="157"/>
      <c r="X128" s="157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6" t="s">
        <v>178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6" t="s">
        <v>198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291</v>
      </c>
      <c r="D131" s="158"/>
      <c r="E131" s="159">
        <v>5.62E-3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5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7" t="s">
        <v>121</v>
      </c>
      <c r="D132" s="160"/>
      <c r="E132" s="161">
        <v>5.62E-3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1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5">
        <v>20</v>
      </c>
      <c r="B133" s="176" t="s">
        <v>292</v>
      </c>
      <c r="C133" s="185" t="s">
        <v>293</v>
      </c>
      <c r="D133" s="177" t="s">
        <v>171</v>
      </c>
      <c r="E133" s="178">
        <v>0.5</v>
      </c>
      <c r="F133" s="179"/>
      <c r="G133" s="180">
        <f>ROUND(E133*F133,2)</f>
        <v>0</v>
      </c>
      <c r="H133" s="179"/>
      <c r="I133" s="180">
        <f>ROUND(E133*H133,2)</f>
        <v>0</v>
      </c>
      <c r="J133" s="179"/>
      <c r="K133" s="180">
        <f>ROUND(E133*J133,2)</f>
        <v>0</v>
      </c>
      <c r="L133" s="180">
        <v>21</v>
      </c>
      <c r="M133" s="180">
        <f>G133*(1+L133/100)</f>
        <v>0</v>
      </c>
      <c r="N133" s="180">
        <v>0</v>
      </c>
      <c r="O133" s="180">
        <f>ROUND(E133*N133,2)</f>
        <v>0</v>
      </c>
      <c r="P133" s="180">
        <v>0.22500000000000001</v>
      </c>
      <c r="Q133" s="180">
        <f>ROUND(E133*P133,2)</f>
        <v>0.11</v>
      </c>
      <c r="R133" s="180"/>
      <c r="S133" s="180" t="s">
        <v>114</v>
      </c>
      <c r="T133" s="181" t="s">
        <v>114</v>
      </c>
      <c r="U133" s="157">
        <v>0.14199999999999999</v>
      </c>
      <c r="V133" s="157">
        <f>ROUND(E133*U133,2)</f>
        <v>7.0000000000000007E-2</v>
      </c>
      <c r="W133" s="157"/>
      <c r="X133" s="157" t="s">
        <v>115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116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6" t="s">
        <v>261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6" t="s">
        <v>262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294</v>
      </c>
      <c r="D136" s="158"/>
      <c r="E136" s="159">
        <v>0.5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121</v>
      </c>
      <c r="D137" s="160"/>
      <c r="E137" s="161">
        <v>0.5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1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5">
        <v>21</v>
      </c>
      <c r="B138" s="176" t="s">
        <v>295</v>
      </c>
      <c r="C138" s="185" t="s">
        <v>296</v>
      </c>
      <c r="D138" s="177" t="s">
        <v>171</v>
      </c>
      <c r="E138" s="178">
        <v>0.5</v>
      </c>
      <c r="F138" s="179"/>
      <c r="G138" s="180">
        <f>ROUND(E138*F138,2)</f>
        <v>0</v>
      </c>
      <c r="H138" s="179"/>
      <c r="I138" s="180">
        <f>ROUND(E138*H138,2)</f>
        <v>0</v>
      </c>
      <c r="J138" s="179"/>
      <c r="K138" s="180">
        <f>ROUND(E138*J138,2)</f>
        <v>0</v>
      </c>
      <c r="L138" s="180">
        <v>21</v>
      </c>
      <c r="M138" s="180">
        <f>G138*(1+L138/100)</f>
        <v>0</v>
      </c>
      <c r="N138" s="180">
        <v>0</v>
      </c>
      <c r="O138" s="180">
        <f>ROUND(E138*N138,2)</f>
        <v>0</v>
      </c>
      <c r="P138" s="180">
        <v>0.44</v>
      </c>
      <c r="Q138" s="180">
        <f>ROUND(E138*P138,2)</f>
        <v>0.22</v>
      </c>
      <c r="R138" s="180"/>
      <c r="S138" s="180" t="s">
        <v>114</v>
      </c>
      <c r="T138" s="181" t="s">
        <v>114</v>
      </c>
      <c r="U138" s="157">
        <v>0.63200000000000001</v>
      </c>
      <c r="V138" s="157">
        <f>ROUND(E138*U138,2)</f>
        <v>0.32</v>
      </c>
      <c r="W138" s="157"/>
      <c r="X138" s="157" t="s">
        <v>115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116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6" t="s">
        <v>297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6" t="s">
        <v>298</v>
      </c>
      <c r="D140" s="158"/>
      <c r="E140" s="159">
        <v>0.5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118</v>
      </c>
      <c r="AH140" s="148">
        <v>5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7" t="s">
        <v>121</v>
      </c>
      <c r="D141" s="160"/>
      <c r="E141" s="161">
        <v>0.5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1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5">
        <v>22</v>
      </c>
      <c r="B142" s="176" t="s">
        <v>299</v>
      </c>
      <c r="C142" s="185" t="s">
        <v>300</v>
      </c>
      <c r="D142" s="177" t="s">
        <v>171</v>
      </c>
      <c r="E142" s="178">
        <v>0.5</v>
      </c>
      <c r="F142" s="179"/>
      <c r="G142" s="180">
        <f>ROUND(E142*F142,2)</f>
        <v>0</v>
      </c>
      <c r="H142" s="179"/>
      <c r="I142" s="180">
        <f>ROUND(E142*H142,2)</f>
        <v>0</v>
      </c>
      <c r="J142" s="179"/>
      <c r="K142" s="180">
        <f>ROUND(E142*J142,2)</f>
        <v>0</v>
      </c>
      <c r="L142" s="180">
        <v>21</v>
      </c>
      <c r="M142" s="180">
        <f>G142*(1+L142/100)</f>
        <v>0</v>
      </c>
      <c r="N142" s="180">
        <v>0</v>
      </c>
      <c r="O142" s="180">
        <f>ROUND(E142*N142,2)</f>
        <v>0</v>
      </c>
      <c r="P142" s="180">
        <v>0.44</v>
      </c>
      <c r="Q142" s="180">
        <f>ROUND(E142*P142,2)</f>
        <v>0.22</v>
      </c>
      <c r="R142" s="180"/>
      <c r="S142" s="180" t="s">
        <v>114</v>
      </c>
      <c r="T142" s="181" t="s">
        <v>114</v>
      </c>
      <c r="U142" s="157">
        <v>0.376</v>
      </c>
      <c r="V142" s="157">
        <f>ROUND(E142*U142,2)</f>
        <v>0.19</v>
      </c>
      <c r="W142" s="157"/>
      <c r="X142" s="157" t="s">
        <v>115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6" t="s">
        <v>297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298</v>
      </c>
      <c r="D144" s="158"/>
      <c r="E144" s="159">
        <v>0.5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5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121</v>
      </c>
      <c r="D145" s="160"/>
      <c r="E145" s="161">
        <v>0.5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1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69" t="s">
        <v>109</v>
      </c>
      <c r="B146" s="170" t="s">
        <v>67</v>
      </c>
      <c r="C146" s="184" t="s">
        <v>68</v>
      </c>
      <c r="D146" s="171"/>
      <c r="E146" s="172"/>
      <c r="F146" s="173"/>
      <c r="G146" s="173">
        <f>SUMIF(AG147:AG158,"&lt;&gt;NOR",G147:G158)</f>
        <v>0</v>
      </c>
      <c r="H146" s="173"/>
      <c r="I146" s="173">
        <f>SUM(I147:I158)</f>
        <v>0</v>
      </c>
      <c r="J146" s="173"/>
      <c r="K146" s="173">
        <f>SUM(K147:K158)</f>
        <v>0</v>
      </c>
      <c r="L146" s="173"/>
      <c r="M146" s="173">
        <f>SUM(M147:M158)</f>
        <v>0</v>
      </c>
      <c r="N146" s="173"/>
      <c r="O146" s="173">
        <f>SUM(O147:O158)</f>
        <v>0.46</v>
      </c>
      <c r="P146" s="173"/>
      <c r="Q146" s="173">
        <f>SUM(Q147:Q158)</f>
        <v>0</v>
      </c>
      <c r="R146" s="173"/>
      <c r="S146" s="173"/>
      <c r="T146" s="174"/>
      <c r="U146" s="168"/>
      <c r="V146" s="168">
        <f>SUM(V147:V158)</f>
        <v>0.26</v>
      </c>
      <c r="W146" s="168"/>
      <c r="X146" s="168"/>
      <c r="AG146" t="s">
        <v>110</v>
      </c>
    </row>
    <row r="147" spans="1:60" outlineLevel="1" x14ac:dyDescent="0.2">
      <c r="A147" s="175">
        <v>23</v>
      </c>
      <c r="B147" s="176" t="s">
        <v>301</v>
      </c>
      <c r="C147" s="185" t="s">
        <v>302</v>
      </c>
      <c r="D147" s="177" t="s">
        <v>171</v>
      </c>
      <c r="E147" s="178">
        <v>0.5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7.3899999999999993E-2</v>
      </c>
      <c r="O147" s="180">
        <f>ROUND(E147*N147,2)</f>
        <v>0.04</v>
      </c>
      <c r="P147" s="180">
        <v>0</v>
      </c>
      <c r="Q147" s="180">
        <f>ROUND(E147*P147,2)</f>
        <v>0</v>
      </c>
      <c r="R147" s="180"/>
      <c r="S147" s="180" t="s">
        <v>114</v>
      </c>
      <c r="T147" s="181" t="s">
        <v>114</v>
      </c>
      <c r="U147" s="157">
        <v>0.47799999999999998</v>
      </c>
      <c r="V147" s="157">
        <f>ROUND(E147*U147,2)</f>
        <v>0.24</v>
      </c>
      <c r="W147" s="157"/>
      <c r="X147" s="157" t="s">
        <v>115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116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6" t="s">
        <v>303</v>
      </c>
      <c r="D148" s="158"/>
      <c r="E148" s="159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118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6" t="s">
        <v>298</v>
      </c>
      <c r="D149" s="158"/>
      <c r="E149" s="159">
        <v>0.5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118</v>
      </c>
      <c r="AH149" s="148">
        <v>5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121</v>
      </c>
      <c r="D150" s="160"/>
      <c r="E150" s="161">
        <v>0.5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1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75">
        <v>24</v>
      </c>
      <c r="B151" s="176" t="s">
        <v>304</v>
      </c>
      <c r="C151" s="185" t="s">
        <v>305</v>
      </c>
      <c r="D151" s="177" t="s">
        <v>171</v>
      </c>
      <c r="E151" s="178">
        <v>0.5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80">
        <v>0.40481</v>
      </c>
      <c r="O151" s="180">
        <f>ROUND(E151*N151,2)</f>
        <v>0.2</v>
      </c>
      <c r="P151" s="180">
        <v>0</v>
      </c>
      <c r="Q151" s="180">
        <f>ROUND(E151*P151,2)</f>
        <v>0</v>
      </c>
      <c r="R151" s="180"/>
      <c r="S151" s="180" t="s">
        <v>114</v>
      </c>
      <c r="T151" s="181" t="s">
        <v>114</v>
      </c>
      <c r="U151" s="157">
        <v>1.9E-2</v>
      </c>
      <c r="V151" s="157">
        <f>ROUND(E151*U151,2)</f>
        <v>0.01</v>
      </c>
      <c r="W151" s="157"/>
      <c r="X151" s="157" t="s">
        <v>115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116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6" t="s">
        <v>303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298</v>
      </c>
      <c r="D153" s="158"/>
      <c r="E153" s="159">
        <v>0.5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121</v>
      </c>
      <c r="D154" s="160"/>
      <c r="E154" s="161">
        <v>0.5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1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75">
        <v>25</v>
      </c>
      <c r="B155" s="176" t="s">
        <v>306</v>
      </c>
      <c r="C155" s="185" t="s">
        <v>307</v>
      </c>
      <c r="D155" s="177" t="s">
        <v>171</v>
      </c>
      <c r="E155" s="178">
        <v>0.5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21</v>
      </c>
      <c r="M155" s="180">
        <f>G155*(1+L155/100)</f>
        <v>0</v>
      </c>
      <c r="N155" s="180">
        <v>0.441</v>
      </c>
      <c r="O155" s="180">
        <f>ROUND(E155*N155,2)</f>
        <v>0.22</v>
      </c>
      <c r="P155" s="180">
        <v>0</v>
      </c>
      <c r="Q155" s="180">
        <f>ROUND(E155*P155,2)</f>
        <v>0</v>
      </c>
      <c r="R155" s="180"/>
      <c r="S155" s="180" t="s">
        <v>114</v>
      </c>
      <c r="T155" s="181" t="s">
        <v>114</v>
      </c>
      <c r="U155" s="157">
        <v>2.9000000000000001E-2</v>
      </c>
      <c r="V155" s="157">
        <f>ROUND(E155*U155,2)</f>
        <v>0.01</v>
      </c>
      <c r="W155" s="157"/>
      <c r="X155" s="157" t="s">
        <v>115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116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6" t="s">
        <v>303</v>
      </c>
      <c r="D156" s="158"/>
      <c r="E156" s="159"/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118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298</v>
      </c>
      <c r="D157" s="158"/>
      <c r="E157" s="159">
        <v>0.5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5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121</v>
      </c>
      <c r="D158" s="160"/>
      <c r="E158" s="161">
        <v>0.5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1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">
      <c r="A159" s="169" t="s">
        <v>109</v>
      </c>
      <c r="B159" s="170" t="s">
        <v>73</v>
      </c>
      <c r="C159" s="184" t="s">
        <v>74</v>
      </c>
      <c r="D159" s="171"/>
      <c r="E159" s="172"/>
      <c r="F159" s="173"/>
      <c r="G159" s="173">
        <f>SUMIF(AG160:AG160,"&lt;&gt;NOR",G160:G160)</f>
        <v>0</v>
      </c>
      <c r="H159" s="173"/>
      <c r="I159" s="173">
        <f>SUM(I160:I160)</f>
        <v>0</v>
      </c>
      <c r="J159" s="173"/>
      <c r="K159" s="173">
        <f>SUM(K160:K160)</f>
        <v>0</v>
      </c>
      <c r="L159" s="173"/>
      <c r="M159" s="173">
        <f>SUM(M160:M160)</f>
        <v>0</v>
      </c>
      <c r="N159" s="173"/>
      <c r="O159" s="173">
        <f>SUM(O160:O160)</f>
        <v>0</v>
      </c>
      <c r="P159" s="173"/>
      <c r="Q159" s="173">
        <f>SUM(Q160:Q160)</f>
        <v>0</v>
      </c>
      <c r="R159" s="173"/>
      <c r="S159" s="173"/>
      <c r="T159" s="174"/>
      <c r="U159" s="168"/>
      <c r="V159" s="168">
        <f>SUM(V160:V160)</f>
        <v>0.67</v>
      </c>
      <c r="W159" s="168"/>
      <c r="X159" s="168"/>
      <c r="AG159" t="s">
        <v>110</v>
      </c>
    </row>
    <row r="160" spans="1:60" outlineLevel="1" x14ac:dyDescent="0.2">
      <c r="A160" s="195">
        <v>26</v>
      </c>
      <c r="B160" s="196" t="s">
        <v>249</v>
      </c>
      <c r="C160" s="202" t="s">
        <v>308</v>
      </c>
      <c r="D160" s="197" t="s">
        <v>158</v>
      </c>
      <c r="E160" s="198">
        <v>1.7271399999999999</v>
      </c>
      <c r="F160" s="199"/>
      <c r="G160" s="200">
        <f>ROUND(E160*F160,2)</f>
        <v>0</v>
      </c>
      <c r="H160" s="199"/>
      <c r="I160" s="200">
        <f>ROUND(E160*H160,2)</f>
        <v>0</v>
      </c>
      <c r="J160" s="199"/>
      <c r="K160" s="200">
        <f>ROUND(E160*J160,2)</f>
        <v>0</v>
      </c>
      <c r="L160" s="200">
        <v>21</v>
      </c>
      <c r="M160" s="200">
        <f>G160*(1+L160/100)</f>
        <v>0</v>
      </c>
      <c r="N160" s="200">
        <v>0</v>
      </c>
      <c r="O160" s="200">
        <f>ROUND(E160*N160,2)</f>
        <v>0</v>
      </c>
      <c r="P160" s="200">
        <v>0</v>
      </c>
      <c r="Q160" s="200">
        <f>ROUND(E160*P160,2)</f>
        <v>0</v>
      </c>
      <c r="R160" s="200"/>
      <c r="S160" s="200" t="s">
        <v>114</v>
      </c>
      <c r="T160" s="201" t="s">
        <v>114</v>
      </c>
      <c r="U160" s="157">
        <v>0.39</v>
      </c>
      <c r="V160" s="157">
        <f>ROUND(E160*U160,2)</f>
        <v>0.67</v>
      </c>
      <c r="W160" s="157"/>
      <c r="X160" s="157" t="s">
        <v>251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252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x14ac:dyDescent="0.2">
      <c r="A161" s="169" t="s">
        <v>109</v>
      </c>
      <c r="B161" s="170" t="s">
        <v>76</v>
      </c>
      <c r="C161" s="184" t="s">
        <v>77</v>
      </c>
      <c r="D161" s="171"/>
      <c r="E161" s="172"/>
      <c r="F161" s="173"/>
      <c r="G161" s="173">
        <f>SUMIF(AG162:AG174,"&lt;&gt;NOR",G162:G174)</f>
        <v>0</v>
      </c>
      <c r="H161" s="173"/>
      <c r="I161" s="173">
        <f>SUM(I162:I174)</f>
        <v>0</v>
      </c>
      <c r="J161" s="173"/>
      <c r="K161" s="173">
        <f>SUM(K162:K174)</f>
        <v>0</v>
      </c>
      <c r="L161" s="173"/>
      <c r="M161" s="173">
        <f>SUM(M162:M174)</f>
        <v>0</v>
      </c>
      <c r="N161" s="173"/>
      <c r="O161" s="173">
        <f>SUM(O162:O174)</f>
        <v>0</v>
      </c>
      <c r="P161" s="173"/>
      <c r="Q161" s="173">
        <f>SUM(Q162:Q174)</f>
        <v>0</v>
      </c>
      <c r="R161" s="173"/>
      <c r="S161" s="173"/>
      <c r="T161" s="174"/>
      <c r="U161" s="168"/>
      <c r="V161" s="168">
        <f>SUM(V162:V174)</f>
        <v>0</v>
      </c>
      <c r="W161" s="168"/>
      <c r="X161" s="168"/>
      <c r="AG161" t="s">
        <v>110</v>
      </c>
    </row>
    <row r="162" spans="1:60" outlineLevel="1" x14ac:dyDescent="0.2">
      <c r="A162" s="195">
        <v>27</v>
      </c>
      <c r="B162" s="196" t="s">
        <v>309</v>
      </c>
      <c r="C162" s="202" t="s">
        <v>310</v>
      </c>
      <c r="D162" s="197" t="s">
        <v>229</v>
      </c>
      <c r="E162" s="198">
        <v>6</v>
      </c>
      <c r="F162" s="199"/>
      <c r="G162" s="200">
        <f t="shared" ref="G162:G174" si="0">ROUND(E162*F162,2)</f>
        <v>0</v>
      </c>
      <c r="H162" s="199"/>
      <c r="I162" s="200">
        <f t="shared" ref="I162:I174" si="1">ROUND(E162*H162,2)</f>
        <v>0</v>
      </c>
      <c r="J162" s="199"/>
      <c r="K162" s="200">
        <f t="shared" ref="K162:K174" si="2">ROUND(E162*J162,2)</f>
        <v>0</v>
      </c>
      <c r="L162" s="200">
        <v>21</v>
      </c>
      <c r="M162" s="200">
        <f t="shared" ref="M162:M174" si="3">G162*(1+L162/100)</f>
        <v>0</v>
      </c>
      <c r="N162" s="200">
        <v>0</v>
      </c>
      <c r="O162" s="200">
        <f t="shared" ref="O162:O174" si="4">ROUND(E162*N162,2)</f>
        <v>0</v>
      </c>
      <c r="P162" s="200">
        <v>0</v>
      </c>
      <c r="Q162" s="200">
        <f t="shared" ref="Q162:Q174" si="5">ROUND(E162*P162,2)</f>
        <v>0</v>
      </c>
      <c r="R162" s="200"/>
      <c r="S162" s="200" t="s">
        <v>311</v>
      </c>
      <c r="T162" s="201" t="s">
        <v>312</v>
      </c>
      <c r="U162" s="157">
        <v>0</v>
      </c>
      <c r="V162" s="157">
        <f t="shared" ref="V162:V174" si="6">ROUND(E162*U162,2)</f>
        <v>0</v>
      </c>
      <c r="W162" s="157"/>
      <c r="X162" s="157" t="s">
        <v>115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313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95">
        <v>28</v>
      </c>
      <c r="B163" s="196" t="s">
        <v>314</v>
      </c>
      <c r="C163" s="202" t="s">
        <v>315</v>
      </c>
      <c r="D163" s="197" t="s">
        <v>229</v>
      </c>
      <c r="E163" s="198">
        <v>12</v>
      </c>
      <c r="F163" s="199"/>
      <c r="G163" s="200">
        <f t="shared" si="0"/>
        <v>0</v>
      </c>
      <c r="H163" s="199"/>
      <c r="I163" s="200">
        <f t="shared" si="1"/>
        <v>0</v>
      </c>
      <c r="J163" s="199"/>
      <c r="K163" s="200">
        <f t="shared" si="2"/>
        <v>0</v>
      </c>
      <c r="L163" s="200">
        <v>21</v>
      </c>
      <c r="M163" s="200">
        <f t="shared" si="3"/>
        <v>0</v>
      </c>
      <c r="N163" s="200">
        <v>0</v>
      </c>
      <c r="O163" s="200">
        <f t="shared" si="4"/>
        <v>0</v>
      </c>
      <c r="P163" s="200">
        <v>0</v>
      </c>
      <c r="Q163" s="200">
        <f t="shared" si="5"/>
        <v>0</v>
      </c>
      <c r="R163" s="200"/>
      <c r="S163" s="200" t="s">
        <v>311</v>
      </c>
      <c r="T163" s="201" t="s">
        <v>312</v>
      </c>
      <c r="U163" s="157">
        <v>0</v>
      </c>
      <c r="V163" s="157">
        <f t="shared" si="6"/>
        <v>0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313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95">
        <v>29</v>
      </c>
      <c r="B164" s="196" t="s">
        <v>316</v>
      </c>
      <c r="C164" s="202" t="s">
        <v>317</v>
      </c>
      <c r="D164" s="197" t="s">
        <v>318</v>
      </c>
      <c r="E164" s="198">
        <v>9</v>
      </c>
      <c r="F164" s="199"/>
      <c r="G164" s="200">
        <f t="shared" si="0"/>
        <v>0</v>
      </c>
      <c r="H164" s="199"/>
      <c r="I164" s="200">
        <f t="shared" si="1"/>
        <v>0</v>
      </c>
      <c r="J164" s="199"/>
      <c r="K164" s="200">
        <f t="shared" si="2"/>
        <v>0</v>
      </c>
      <c r="L164" s="200">
        <v>21</v>
      </c>
      <c r="M164" s="200">
        <f t="shared" si="3"/>
        <v>0</v>
      </c>
      <c r="N164" s="200">
        <v>0</v>
      </c>
      <c r="O164" s="200">
        <f t="shared" si="4"/>
        <v>0</v>
      </c>
      <c r="P164" s="200">
        <v>0</v>
      </c>
      <c r="Q164" s="200">
        <f t="shared" si="5"/>
        <v>0</v>
      </c>
      <c r="R164" s="200"/>
      <c r="S164" s="200" t="s">
        <v>311</v>
      </c>
      <c r="T164" s="201" t="s">
        <v>312</v>
      </c>
      <c r="U164" s="157">
        <v>0</v>
      </c>
      <c r="V164" s="157">
        <f t="shared" si="6"/>
        <v>0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313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ht="22.5" outlineLevel="1" x14ac:dyDescent="0.2">
      <c r="A165" s="195">
        <v>30</v>
      </c>
      <c r="B165" s="196" t="s">
        <v>319</v>
      </c>
      <c r="C165" s="202" t="s">
        <v>320</v>
      </c>
      <c r="D165" s="197" t="s">
        <v>318</v>
      </c>
      <c r="E165" s="198">
        <v>1</v>
      </c>
      <c r="F165" s="199"/>
      <c r="G165" s="200">
        <f t="shared" si="0"/>
        <v>0</v>
      </c>
      <c r="H165" s="199"/>
      <c r="I165" s="200">
        <f t="shared" si="1"/>
        <v>0</v>
      </c>
      <c r="J165" s="199"/>
      <c r="K165" s="200">
        <f t="shared" si="2"/>
        <v>0</v>
      </c>
      <c r="L165" s="200">
        <v>21</v>
      </c>
      <c r="M165" s="200">
        <f t="shared" si="3"/>
        <v>0</v>
      </c>
      <c r="N165" s="200">
        <v>0</v>
      </c>
      <c r="O165" s="200">
        <f t="shared" si="4"/>
        <v>0</v>
      </c>
      <c r="P165" s="200">
        <v>0</v>
      </c>
      <c r="Q165" s="200">
        <f t="shared" si="5"/>
        <v>0</v>
      </c>
      <c r="R165" s="200"/>
      <c r="S165" s="200" t="s">
        <v>311</v>
      </c>
      <c r="T165" s="201" t="s">
        <v>312</v>
      </c>
      <c r="U165" s="157">
        <v>0</v>
      </c>
      <c r="V165" s="157">
        <f t="shared" si="6"/>
        <v>0</v>
      </c>
      <c r="W165" s="157"/>
      <c r="X165" s="157" t="s">
        <v>160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321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95">
        <v>31</v>
      </c>
      <c r="B166" s="196" t="s">
        <v>322</v>
      </c>
      <c r="C166" s="202" t="s">
        <v>323</v>
      </c>
      <c r="D166" s="197" t="s">
        <v>229</v>
      </c>
      <c r="E166" s="198">
        <v>12</v>
      </c>
      <c r="F166" s="199"/>
      <c r="G166" s="200">
        <f t="shared" si="0"/>
        <v>0</v>
      </c>
      <c r="H166" s="199"/>
      <c r="I166" s="200">
        <f t="shared" si="1"/>
        <v>0</v>
      </c>
      <c r="J166" s="199"/>
      <c r="K166" s="200">
        <f t="shared" si="2"/>
        <v>0</v>
      </c>
      <c r="L166" s="200">
        <v>21</v>
      </c>
      <c r="M166" s="200">
        <f t="shared" si="3"/>
        <v>0</v>
      </c>
      <c r="N166" s="200">
        <v>0</v>
      </c>
      <c r="O166" s="200">
        <f t="shared" si="4"/>
        <v>0</v>
      </c>
      <c r="P166" s="200">
        <v>0</v>
      </c>
      <c r="Q166" s="200">
        <f t="shared" si="5"/>
        <v>0</v>
      </c>
      <c r="R166" s="200"/>
      <c r="S166" s="200" t="s">
        <v>311</v>
      </c>
      <c r="T166" s="201" t="s">
        <v>312</v>
      </c>
      <c r="U166" s="157">
        <v>0</v>
      </c>
      <c r="V166" s="157">
        <f t="shared" si="6"/>
        <v>0</v>
      </c>
      <c r="W166" s="157"/>
      <c r="X166" s="157" t="s">
        <v>115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313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95">
        <v>32</v>
      </c>
      <c r="B167" s="196" t="s">
        <v>324</v>
      </c>
      <c r="C167" s="202" t="s">
        <v>325</v>
      </c>
      <c r="D167" s="197" t="s">
        <v>229</v>
      </c>
      <c r="E167" s="198">
        <v>15</v>
      </c>
      <c r="F167" s="199"/>
      <c r="G167" s="200">
        <f t="shared" si="0"/>
        <v>0</v>
      </c>
      <c r="H167" s="199"/>
      <c r="I167" s="200">
        <f t="shared" si="1"/>
        <v>0</v>
      </c>
      <c r="J167" s="199"/>
      <c r="K167" s="200">
        <f t="shared" si="2"/>
        <v>0</v>
      </c>
      <c r="L167" s="200">
        <v>21</v>
      </c>
      <c r="M167" s="200">
        <f t="shared" si="3"/>
        <v>0</v>
      </c>
      <c r="N167" s="200">
        <v>0</v>
      </c>
      <c r="O167" s="200">
        <f t="shared" si="4"/>
        <v>0</v>
      </c>
      <c r="P167" s="200">
        <v>0</v>
      </c>
      <c r="Q167" s="200">
        <f t="shared" si="5"/>
        <v>0</v>
      </c>
      <c r="R167" s="200"/>
      <c r="S167" s="200" t="s">
        <v>311</v>
      </c>
      <c r="T167" s="201" t="s">
        <v>312</v>
      </c>
      <c r="U167" s="157">
        <v>0</v>
      </c>
      <c r="V167" s="157">
        <f t="shared" si="6"/>
        <v>0</v>
      </c>
      <c r="W167" s="157"/>
      <c r="X167" s="157" t="s">
        <v>115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313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95">
        <v>33</v>
      </c>
      <c r="B168" s="196" t="s">
        <v>326</v>
      </c>
      <c r="C168" s="202" t="s">
        <v>327</v>
      </c>
      <c r="D168" s="197" t="s">
        <v>229</v>
      </c>
      <c r="E168" s="198">
        <v>5</v>
      </c>
      <c r="F168" s="199"/>
      <c r="G168" s="200">
        <f t="shared" si="0"/>
        <v>0</v>
      </c>
      <c r="H168" s="199"/>
      <c r="I168" s="200">
        <f t="shared" si="1"/>
        <v>0</v>
      </c>
      <c r="J168" s="199"/>
      <c r="K168" s="200">
        <f t="shared" si="2"/>
        <v>0</v>
      </c>
      <c r="L168" s="200">
        <v>21</v>
      </c>
      <c r="M168" s="200">
        <f t="shared" si="3"/>
        <v>0</v>
      </c>
      <c r="N168" s="200">
        <v>0</v>
      </c>
      <c r="O168" s="200">
        <f t="shared" si="4"/>
        <v>0</v>
      </c>
      <c r="P168" s="200">
        <v>0</v>
      </c>
      <c r="Q168" s="200">
        <f t="shared" si="5"/>
        <v>0</v>
      </c>
      <c r="R168" s="200"/>
      <c r="S168" s="200" t="s">
        <v>311</v>
      </c>
      <c r="T168" s="201" t="s">
        <v>312</v>
      </c>
      <c r="U168" s="157">
        <v>0</v>
      </c>
      <c r="V168" s="157">
        <f t="shared" si="6"/>
        <v>0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313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95">
        <v>34</v>
      </c>
      <c r="B169" s="196" t="s">
        <v>328</v>
      </c>
      <c r="C169" s="202" t="s">
        <v>329</v>
      </c>
      <c r="D169" s="197" t="s">
        <v>318</v>
      </c>
      <c r="E169" s="198">
        <v>6</v>
      </c>
      <c r="F169" s="199"/>
      <c r="G169" s="200">
        <f t="shared" si="0"/>
        <v>0</v>
      </c>
      <c r="H169" s="199"/>
      <c r="I169" s="200">
        <f t="shared" si="1"/>
        <v>0</v>
      </c>
      <c r="J169" s="199"/>
      <c r="K169" s="200">
        <f t="shared" si="2"/>
        <v>0</v>
      </c>
      <c r="L169" s="200">
        <v>21</v>
      </c>
      <c r="M169" s="200">
        <f t="shared" si="3"/>
        <v>0</v>
      </c>
      <c r="N169" s="200">
        <v>0</v>
      </c>
      <c r="O169" s="200">
        <f t="shared" si="4"/>
        <v>0</v>
      </c>
      <c r="P169" s="200">
        <v>0</v>
      </c>
      <c r="Q169" s="200">
        <f t="shared" si="5"/>
        <v>0</v>
      </c>
      <c r="R169" s="200"/>
      <c r="S169" s="200" t="s">
        <v>311</v>
      </c>
      <c r="T169" s="201" t="s">
        <v>312</v>
      </c>
      <c r="U169" s="157">
        <v>0</v>
      </c>
      <c r="V169" s="157">
        <f t="shared" si="6"/>
        <v>0</v>
      </c>
      <c r="W169" s="157"/>
      <c r="X169" s="157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313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95">
        <v>35</v>
      </c>
      <c r="B170" s="196" t="s">
        <v>330</v>
      </c>
      <c r="C170" s="202" t="s">
        <v>331</v>
      </c>
      <c r="D170" s="197" t="s">
        <v>318</v>
      </c>
      <c r="E170" s="198">
        <v>1</v>
      </c>
      <c r="F170" s="199"/>
      <c r="G170" s="200">
        <f t="shared" si="0"/>
        <v>0</v>
      </c>
      <c r="H170" s="199"/>
      <c r="I170" s="200">
        <f t="shared" si="1"/>
        <v>0</v>
      </c>
      <c r="J170" s="199"/>
      <c r="K170" s="200">
        <f t="shared" si="2"/>
        <v>0</v>
      </c>
      <c r="L170" s="200">
        <v>21</v>
      </c>
      <c r="M170" s="200">
        <f t="shared" si="3"/>
        <v>0</v>
      </c>
      <c r="N170" s="200">
        <v>0</v>
      </c>
      <c r="O170" s="200">
        <f t="shared" si="4"/>
        <v>0</v>
      </c>
      <c r="P170" s="200">
        <v>0</v>
      </c>
      <c r="Q170" s="200">
        <f t="shared" si="5"/>
        <v>0</v>
      </c>
      <c r="R170" s="200"/>
      <c r="S170" s="200" t="s">
        <v>311</v>
      </c>
      <c r="T170" s="201" t="s">
        <v>312</v>
      </c>
      <c r="U170" s="157">
        <v>0</v>
      </c>
      <c r="V170" s="157">
        <f t="shared" si="6"/>
        <v>0</v>
      </c>
      <c r="W170" s="157"/>
      <c r="X170" s="157" t="s">
        <v>160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321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95">
        <v>36</v>
      </c>
      <c r="B171" s="196" t="s">
        <v>332</v>
      </c>
      <c r="C171" s="202" t="s">
        <v>333</v>
      </c>
      <c r="D171" s="197" t="s">
        <v>334</v>
      </c>
      <c r="E171" s="198">
        <v>1</v>
      </c>
      <c r="F171" s="199"/>
      <c r="G171" s="200">
        <f t="shared" si="0"/>
        <v>0</v>
      </c>
      <c r="H171" s="199"/>
      <c r="I171" s="200">
        <f t="shared" si="1"/>
        <v>0</v>
      </c>
      <c r="J171" s="199"/>
      <c r="K171" s="200">
        <f t="shared" si="2"/>
        <v>0</v>
      </c>
      <c r="L171" s="200">
        <v>21</v>
      </c>
      <c r="M171" s="200">
        <f t="shared" si="3"/>
        <v>0</v>
      </c>
      <c r="N171" s="200">
        <v>0</v>
      </c>
      <c r="O171" s="200">
        <f t="shared" si="4"/>
        <v>0</v>
      </c>
      <c r="P171" s="200">
        <v>0</v>
      </c>
      <c r="Q171" s="200">
        <f t="shared" si="5"/>
        <v>0</v>
      </c>
      <c r="R171" s="200"/>
      <c r="S171" s="200" t="s">
        <v>311</v>
      </c>
      <c r="T171" s="201" t="s">
        <v>312</v>
      </c>
      <c r="U171" s="157">
        <v>0</v>
      </c>
      <c r="V171" s="157">
        <f t="shared" si="6"/>
        <v>0</v>
      </c>
      <c r="W171" s="157"/>
      <c r="X171" s="157" t="s">
        <v>115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313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95">
        <v>37</v>
      </c>
      <c r="B172" s="196" t="s">
        <v>335</v>
      </c>
      <c r="C172" s="202" t="s">
        <v>336</v>
      </c>
      <c r="D172" s="197" t="s">
        <v>334</v>
      </c>
      <c r="E172" s="198">
        <v>1</v>
      </c>
      <c r="F172" s="199"/>
      <c r="G172" s="200">
        <f t="shared" si="0"/>
        <v>0</v>
      </c>
      <c r="H172" s="199"/>
      <c r="I172" s="200">
        <f t="shared" si="1"/>
        <v>0</v>
      </c>
      <c r="J172" s="199"/>
      <c r="K172" s="200">
        <f t="shared" si="2"/>
        <v>0</v>
      </c>
      <c r="L172" s="200">
        <v>21</v>
      </c>
      <c r="M172" s="200">
        <f t="shared" si="3"/>
        <v>0</v>
      </c>
      <c r="N172" s="200">
        <v>0</v>
      </c>
      <c r="O172" s="200">
        <f t="shared" si="4"/>
        <v>0</v>
      </c>
      <c r="P172" s="200">
        <v>0</v>
      </c>
      <c r="Q172" s="200">
        <f t="shared" si="5"/>
        <v>0</v>
      </c>
      <c r="R172" s="200"/>
      <c r="S172" s="200" t="s">
        <v>311</v>
      </c>
      <c r="T172" s="201" t="s">
        <v>312</v>
      </c>
      <c r="U172" s="157">
        <v>0</v>
      </c>
      <c r="V172" s="157">
        <f t="shared" si="6"/>
        <v>0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313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95">
        <v>38</v>
      </c>
      <c r="B173" s="196" t="s">
        <v>337</v>
      </c>
      <c r="C173" s="202" t="s">
        <v>338</v>
      </c>
      <c r="D173" s="197" t="s">
        <v>334</v>
      </c>
      <c r="E173" s="198">
        <v>1</v>
      </c>
      <c r="F173" s="199"/>
      <c r="G173" s="200">
        <f t="shared" si="0"/>
        <v>0</v>
      </c>
      <c r="H173" s="199"/>
      <c r="I173" s="200">
        <f t="shared" si="1"/>
        <v>0</v>
      </c>
      <c r="J173" s="199"/>
      <c r="K173" s="200">
        <f t="shared" si="2"/>
        <v>0</v>
      </c>
      <c r="L173" s="200">
        <v>21</v>
      </c>
      <c r="M173" s="200">
        <f t="shared" si="3"/>
        <v>0</v>
      </c>
      <c r="N173" s="200">
        <v>0</v>
      </c>
      <c r="O173" s="200">
        <f t="shared" si="4"/>
        <v>0</v>
      </c>
      <c r="P173" s="200">
        <v>0</v>
      </c>
      <c r="Q173" s="200">
        <f t="shared" si="5"/>
        <v>0</v>
      </c>
      <c r="R173" s="200"/>
      <c r="S173" s="200" t="s">
        <v>311</v>
      </c>
      <c r="T173" s="201" t="s">
        <v>312</v>
      </c>
      <c r="U173" s="157">
        <v>0</v>
      </c>
      <c r="V173" s="157">
        <f t="shared" si="6"/>
        <v>0</v>
      </c>
      <c r="W173" s="157"/>
      <c r="X173" s="157" t="s">
        <v>160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321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95">
        <v>39</v>
      </c>
      <c r="B174" s="196" t="s">
        <v>339</v>
      </c>
      <c r="C174" s="202" t="s">
        <v>340</v>
      </c>
      <c r="D174" s="197" t="s">
        <v>334</v>
      </c>
      <c r="E174" s="198">
        <v>1</v>
      </c>
      <c r="F174" s="199"/>
      <c r="G174" s="200">
        <f t="shared" si="0"/>
        <v>0</v>
      </c>
      <c r="H174" s="199"/>
      <c r="I174" s="200">
        <f t="shared" si="1"/>
        <v>0</v>
      </c>
      <c r="J174" s="199"/>
      <c r="K174" s="200">
        <f t="shared" si="2"/>
        <v>0</v>
      </c>
      <c r="L174" s="200">
        <v>21</v>
      </c>
      <c r="M174" s="200">
        <f t="shared" si="3"/>
        <v>0</v>
      </c>
      <c r="N174" s="200">
        <v>0</v>
      </c>
      <c r="O174" s="200">
        <f t="shared" si="4"/>
        <v>0</v>
      </c>
      <c r="P174" s="200">
        <v>0</v>
      </c>
      <c r="Q174" s="200">
        <f t="shared" si="5"/>
        <v>0</v>
      </c>
      <c r="R174" s="200"/>
      <c r="S174" s="200" t="s">
        <v>311</v>
      </c>
      <c r="T174" s="201" t="s">
        <v>312</v>
      </c>
      <c r="U174" s="157">
        <v>0</v>
      </c>
      <c r="V174" s="157">
        <f t="shared" si="6"/>
        <v>0</v>
      </c>
      <c r="W174" s="157"/>
      <c r="X174" s="157" t="s">
        <v>160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321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x14ac:dyDescent="0.2">
      <c r="A175" s="169" t="s">
        <v>109</v>
      </c>
      <c r="B175" s="170" t="s">
        <v>78</v>
      </c>
      <c r="C175" s="184" t="s">
        <v>79</v>
      </c>
      <c r="D175" s="171"/>
      <c r="E175" s="172"/>
      <c r="F175" s="173"/>
      <c r="G175" s="173">
        <f>SUMIF(AG176:AG184,"&lt;&gt;NOR",G176:G184)</f>
        <v>0</v>
      </c>
      <c r="H175" s="173"/>
      <c r="I175" s="173">
        <f>SUM(I176:I184)</f>
        <v>0</v>
      </c>
      <c r="J175" s="173"/>
      <c r="K175" s="173">
        <f>SUM(K176:K184)</f>
        <v>0</v>
      </c>
      <c r="L175" s="173"/>
      <c r="M175" s="173">
        <f>SUM(M176:M184)</f>
        <v>0</v>
      </c>
      <c r="N175" s="173"/>
      <c r="O175" s="173">
        <f>SUM(O176:O184)</f>
        <v>0</v>
      </c>
      <c r="P175" s="173"/>
      <c r="Q175" s="173">
        <f>SUM(Q176:Q184)</f>
        <v>0</v>
      </c>
      <c r="R175" s="173"/>
      <c r="S175" s="173"/>
      <c r="T175" s="174"/>
      <c r="U175" s="168"/>
      <c r="V175" s="168">
        <f>SUM(V176:V184)</f>
        <v>0.73</v>
      </c>
      <c r="W175" s="168"/>
      <c r="X175" s="168"/>
      <c r="AG175" t="s">
        <v>110</v>
      </c>
    </row>
    <row r="176" spans="1:60" ht="22.5" outlineLevel="1" x14ac:dyDescent="0.2">
      <c r="A176" s="175">
        <v>40</v>
      </c>
      <c r="B176" s="176" t="s">
        <v>341</v>
      </c>
      <c r="C176" s="185" t="s">
        <v>342</v>
      </c>
      <c r="D176" s="177" t="s">
        <v>229</v>
      </c>
      <c r="E176" s="178">
        <v>27.94</v>
      </c>
      <c r="F176" s="179"/>
      <c r="G176" s="180">
        <f>ROUND(E176*F176,2)</f>
        <v>0</v>
      </c>
      <c r="H176" s="179"/>
      <c r="I176" s="180">
        <f>ROUND(E176*H176,2)</f>
        <v>0</v>
      </c>
      <c r="J176" s="179"/>
      <c r="K176" s="180">
        <f>ROUND(E176*J176,2)</f>
        <v>0</v>
      </c>
      <c r="L176" s="180">
        <v>21</v>
      </c>
      <c r="M176" s="180">
        <f>G176*(1+L176/100)</f>
        <v>0</v>
      </c>
      <c r="N176" s="180">
        <v>6.0000000000000002E-5</v>
      </c>
      <c r="O176" s="180">
        <f>ROUND(E176*N176,2)</f>
        <v>0</v>
      </c>
      <c r="P176" s="180">
        <v>0</v>
      </c>
      <c r="Q176" s="180">
        <f>ROUND(E176*P176,2)</f>
        <v>0</v>
      </c>
      <c r="R176" s="180"/>
      <c r="S176" s="180" t="s">
        <v>114</v>
      </c>
      <c r="T176" s="181" t="s">
        <v>114</v>
      </c>
      <c r="U176" s="157">
        <v>2.5999999999999999E-2</v>
      </c>
      <c r="V176" s="157">
        <f>ROUND(E176*U176,2)</f>
        <v>0.73</v>
      </c>
      <c r="W176" s="157"/>
      <c r="X176" s="157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6" t="s">
        <v>257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118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6" t="s">
        <v>258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6" t="s">
        <v>343</v>
      </c>
      <c r="D179" s="158"/>
      <c r="E179" s="159">
        <v>24.4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118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6" t="s">
        <v>261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118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6" t="s">
        <v>262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6" t="s">
        <v>344</v>
      </c>
      <c r="D182" s="158"/>
      <c r="E182" s="159">
        <v>1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121</v>
      </c>
      <c r="D183" s="160"/>
      <c r="E183" s="161">
        <v>25.4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1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8" t="s">
        <v>345</v>
      </c>
      <c r="D184" s="162"/>
      <c r="E184" s="163">
        <v>2.54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4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x14ac:dyDescent="0.2">
      <c r="A185" s="169" t="s">
        <v>109</v>
      </c>
      <c r="B185" s="170" t="s">
        <v>80</v>
      </c>
      <c r="C185" s="184" t="s">
        <v>81</v>
      </c>
      <c r="D185" s="171"/>
      <c r="E185" s="172"/>
      <c r="F185" s="173"/>
      <c r="G185" s="173">
        <f>SUMIF(AG186:AG193,"&lt;&gt;NOR",G186:G193)</f>
        <v>0</v>
      </c>
      <c r="H185" s="173"/>
      <c r="I185" s="173">
        <f>SUM(I186:I193)</f>
        <v>0</v>
      </c>
      <c r="J185" s="173"/>
      <c r="K185" s="173">
        <f>SUM(K186:K193)</f>
        <v>0</v>
      </c>
      <c r="L185" s="173"/>
      <c r="M185" s="173">
        <f>SUM(M186:M193)</f>
        <v>0</v>
      </c>
      <c r="N185" s="173"/>
      <c r="O185" s="173">
        <f>SUM(O186:O193)</f>
        <v>0</v>
      </c>
      <c r="P185" s="173"/>
      <c r="Q185" s="173">
        <f>SUM(Q186:Q193)</f>
        <v>0</v>
      </c>
      <c r="R185" s="173"/>
      <c r="S185" s="173"/>
      <c r="T185" s="174"/>
      <c r="U185" s="168"/>
      <c r="V185" s="168">
        <f>SUM(V186:V193)</f>
        <v>2.63</v>
      </c>
      <c r="W185" s="168"/>
      <c r="X185" s="168"/>
      <c r="AG185" t="s">
        <v>110</v>
      </c>
    </row>
    <row r="186" spans="1:60" outlineLevel="1" x14ac:dyDescent="0.2">
      <c r="A186" s="175">
        <v>41</v>
      </c>
      <c r="B186" s="176" t="s">
        <v>346</v>
      </c>
      <c r="C186" s="185" t="s">
        <v>347</v>
      </c>
      <c r="D186" s="177" t="s">
        <v>158</v>
      </c>
      <c r="E186" s="178">
        <v>0.55249999999999999</v>
      </c>
      <c r="F186" s="179"/>
      <c r="G186" s="180">
        <f>ROUND(E186*F186,2)</f>
        <v>0</v>
      </c>
      <c r="H186" s="179"/>
      <c r="I186" s="180">
        <f>ROUND(E186*H186,2)</f>
        <v>0</v>
      </c>
      <c r="J186" s="179"/>
      <c r="K186" s="180">
        <f>ROUND(E186*J186,2)</f>
        <v>0</v>
      </c>
      <c r="L186" s="180">
        <v>21</v>
      </c>
      <c r="M186" s="180">
        <f>G186*(1+L186/100)</f>
        <v>0</v>
      </c>
      <c r="N186" s="180">
        <v>0</v>
      </c>
      <c r="O186" s="180">
        <f>ROUND(E186*N186,2)</f>
        <v>0</v>
      </c>
      <c r="P186" s="180">
        <v>0</v>
      </c>
      <c r="Q186" s="180">
        <f>ROUND(E186*P186,2)</f>
        <v>0</v>
      </c>
      <c r="R186" s="180"/>
      <c r="S186" s="180" t="s">
        <v>114</v>
      </c>
      <c r="T186" s="181" t="s">
        <v>114</v>
      </c>
      <c r="U186" s="157">
        <v>0.752</v>
      </c>
      <c r="V186" s="157">
        <f>ROUND(E186*U186,2)</f>
        <v>0.42</v>
      </c>
      <c r="W186" s="157"/>
      <c r="X186" s="157" t="s">
        <v>348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349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55"/>
      <c r="B187" s="156"/>
      <c r="C187" s="274" t="s">
        <v>350</v>
      </c>
      <c r="D187" s="275"/>
      <c r="E187" s="275"/>
      <c r="F187" s="275"/>
      <c r="G187" s="275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143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82" t="str">
        <f>C187</f>
        <v>S naložením suti nebo vybouraných hmot do dopravního prostředku a na jejich vyložením, popřípadě přeložením na normální dopravní prostředek.</v>
      </c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95">
        <v>42</v>
      </c>
      <c r="B188" s="196" t="s">
        <v>351</v>
      </c>
      <c r="C188" s="202" t="s">
        <v>352</v>
      </c>
      <c r="D188" s="197" t="s">
        <v>158</v>
      </c>
      <c r="E188" s="198">
        <v>4.9725000000000001</v>
      </c>
      <c r="F188" s="199"/>
      <c r="G188" s="200">
        <f>ROUND(E188*F188,2)</f>
        <v>0</v>
      </c>
      <c r="H188" s="199"/>
      <c r="I188" s="200">
        <f>ROUND(E188*H188,2)</f>
        <v>0</v>
      </c>
      <c r="J188" s="199"/>
      <c r="K188" s="200">
        <f>ROUND(E188*J188,2)</f>
        <v>0</v>
      </c>
      <c r="L188" s="200">
        <v>21</v>
      </c>
      <c r="M188" s="200">
        <f>G188*(1+L188/100)</f>
        <v>0</v>
      </c>
      <c r="N188" s="200">
        <v>0</v>
      </c>
      <c r="O188" s="200">
        <f>ROUND(E188*N188,2)</f>
        <v>0</v>
      </c>
      <c r="P188" s="200">
        <v>0</v>
      </c>
      <c r="Q188" s="200">
        <f>ROUND(E188*P188,2)</f>
        <v>0</v>
      </c>
      <c r="R188" s="200"/>
      <c r="S188" s="200" t="s">
        <v>114</v>
      </c>
      <c r="T188" s="201" t="s">
        <v>114</v>
      </c>
      <c r="U188" s="157">
        <v>0.36</v>
      </c>
      <c r="V188" s="157">
        <f>ROUND(E188*U188,2)</f>
        <v>1.79</v>
      </c>
      <c r="W188" s="157"/>
      <c r="X188" s="157" t="s">
        <v>348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349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95">
        <v>43</v>
      </c>
      <c r="B189" s="196" t="s">
        <v>353</v>
      </c>
      <c r="C189" s="202" t="s">
        <v>354</v>
      </c>
      <c r="D189" s="197" t="s">
        <v>158</v>
      </c>
      <c r="E189" s="198">
        <v>0.55249999999999999</v>
      </c>
      <c r="F189" s="199"/>
      <c r="G189" s="200">
        <f>ROUND(E189*F189,2)</f>
        <v>0</v>
      </c>
      <c r="H189" s="199"/>
      <c r="I189" s="200">
        <f>ROUND(E189*H189,2)</f>
        <v>0</v>
      </c>
      <c r="J189" s="199"/>
      <c r="K189" s="200">
        <f>ROUND(E189*J189,2)</f>
        <v>0</v>
      </c>
      <c r="L189" s="200">
        <v>21</v>
      </c>
      <c r="M189" s="200">
        <f>G189*(1+L189/100)</f>
        <v>0</v>
      </c>
      <c r="N189" s="200">
        <v>0</v>
      </c>
      <c r="O189" s="200">
        <f>ROUND(E189*N189,2)</f>
        <v>0</v>
      </c>
      <c r="P189" s="200">
        <v>0</v>
      </c>
      <c r="Q189" s="200">
        <f>ROUND(E189*P189,2)</f>
        <v>0</v>
      </c>
      <c r="R189" s="200"/>
      <c r="S189" s="200" t="s">
        <v>114</v>
      </c>
      <c r="T189" s="201" t="s">
        <v>114</v>
      </c>
      <c r="U189" s="157">
        <v>0.26500000000000001</v>
      </c>
      <c r="V189" s="157">
        <f>ROUND(E189*U189,2)</f>
        <v>0.15</v>
      </c>
      <c r="W189" s="157"/>
      <c r="X189" s="157" t="s">
        <v>348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349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75">
        <v>44</v>
      </c>
      <c r="B190" s="176" t="s">
        <v>355</v>
      </c>
      <c r="C190" s="185" t="s">
        <v>356</v>
      </c>
      <c r="D190" s="177" t="s">
        <v>158</v>
      </c>
      <c r="E190" s="178">
        <v>0.55249999999999999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80">
        <v>0</v>
      </c>
      <c r="O190" s="180">
        <f>ROUND(E190*N190,2)</f>
        <v>0</v>
      </c>
      <c r="P190" s="180">
        <v>0</v>
      </c>
      <c r="Q190" s="180">
        <f>ROUND(E190*P190,2)</f>
        <v>0</v>
      </c>
      <c r="R190" s="180"/>
      <c r="S190" s="180" t="s">
        <v>114</v>
      </c>
      <c r="T190" s="181" t="s">
        <v>114</v>
      </c>
      <c r="U190" s="157">
        <v>0.49</v>
      </c>
      <c r="V190" s="157">
        <f>ROUND(E190*U190,2)</f>
        <v>0.27</v>
      </c>
      <c r="W190" s="157"/>
      <c r="X190" s="157" t="s">
        <v>348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349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274" t="s">
        <v>357</v>
      </c>
      <c r="D191" s="275"/>
      <c r="E191" s="275"/>
      <c r="F191" s="275"/>
      <c r="G191" s="275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143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95">
        <v>45</v>
      </c>
      <c r="B192" s="196" t="s">
        <v>358</v>
      </c>
      <c r="C192" s="202" t="s">
        <v>359</v>
      </c>
      <c r="D192" s="197" t="s">
        <v>158</v>
      </c>
      <c r="E192" s="198">
        <v>10.4975</v>
      </c>
      <c r="F192" s="199"/>
      <c r="G192" s="200">
        <f>ROUND(E192*F192,2)</f>
        <v>0</v>
      </c>
      <c r="H192" s="199"/>
      <c r="I192" s="200">
        <f>ROUND(E192*H192,2)</f>
        <v>0</v>
      </c>
      <c r="J192" s="199"/>
      <c r="K192" s="200">
        <f>ROUND(E192*J192,2)</f>
        <v>0</v>
      </c>
      <c r="L192" s="200">
        <v>21</v>
      </c>
      <c r="M192" s="200">
        <f>G192*(1+L192/100)</f>
        <v>0</v>
      </c>
      <c r="N192" s="200">
        <v>0</v>
      </c>
      <c r="O192" s="200">
        <f>ROUND(E192*N192,2)</f>
        <v>0</v>
      </c>
      <c r="P192" s="200">
        <v>0</v>
      </c>
      <c r="Q192" s="200">
        <f>ROUND(E192*P192,2)</f>
        <v>0</v>
      </c>
      <c r="R192" s="200"/>
      <c r="S192" s="200" t="s">
        <v>114</v>
      </c>
      <c r="T192" s="201" t="s">
        <v>114</v>
      </c>
      <c r="U192" s="157">
        <v>0</v>
      </c>
      <c r="V192" s="157">
        <f>ROUND(E192*U192,2)</f>
        <v>0</v>
      </c>
      <c r="W192" s="157"/>
      <c r="X192" s="157" t="s">
        <v>348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349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75">
        <v>46</v>
      </c>
      <c r="B193" s="176" t="s">
        <v>360</v>
      </c>
      <c r="C193" s="185" t="s">
        <v>361</v>
      </c>
      <c r="D193" s="177" t="s">
        <v>158</v>
      </c>
      <c r="E193" s="178">
        <v>0.55249999999999999</v>
      </c>
      <c r="F193" s="179"/>
      <c r="G193" s="180">
        <f>ROUND(E193*F193,2)</f>
        <v>0</v>
      </c>
      <c r="H193" s="179"/>
      <c r="I193" s="180">
        <f>ROUND(E193*H193,2)</f>
        <v>0</v>
      </c>
      <c r="J193" s="179"/>
      <c r="K193" s="180">
        <f>ROUND(E193*J193,2)</f>
        <v>0</v>
      </c>
      <c r="L193" s="180">
        <v>21</v>
      </c>
      <c r="M193" s="180">
        <f>G193*(1+L193/100)</f>
        <v>0</v>
      </c>
      <c r="N193" s="180">
        <v>0</v>
      </c>
      <c r="O193" s="180">
        <f>ROUND(E193*N193,2)</f>
        <v>0</v>
      </c>
      <c r="P193" s="180">
        <v>0</v>
      </c>
      <c r="Q193" s="180">
        <f>ROUND(E193*P193,2)</f>
        <v>0</v>
      </c>
      <c r="R193" s="180"/>
      <c r="S193" s="180" t="s">
        <v>114</v>
      </c>
      <c r="T193" s="181" t="s">
        <v>114</v>
      </c>
      <c r="U193" s="157">
        <v>0</v>
      </c>
      <c r="V193" s="157">
        <f>ROUND(E193*U193,2)</f>
        <v>0</v>
      </c>
      <c r="W193" s="157"/>
      <c r="X193" s="157" t="s">
        <v>348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349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x14ac:dyDescent="0.2">
      <c r="A194" s="3"/>
      <c r="B194" s="4"/>
      <c r="C194" s="192"/>
      <c r="D194" s="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AE194">
        <v>15</v>
      </c>
      <c r="AF194">
        <v>21</v>
      </c>
      <c r="AG194" t="s">
        <v>96</v>
      </c>
    </row>
    <row r="195" spans="1:60" x14ac:dyDescent="0.2">
      <c r="A195" s="151"/>
      <c r="B195" s="152" t="s">
        <v>31</v>
      </c>
      <c r="C195" s="193"/>
      <c r="D195" s="153"/>
      <c r="E195" s="154"/>
      <c r="F195" s="154"/>
      <c r="G195" s="183">
        <f>G8+G146+G159+G161+G175+G185</f>
        <v>0</v>
      </c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AE195">
        <f>SUMIF(L7:L193,AE194,G7:G193)</f>
        <v>0</v>
      </c>
      <c r="AF195">
        <f>SUMIF(L7:L193,AF194,G7:G193)</f>
        <v>0</v>
      </c>
      <c r="AG195" t="s">
        <v>253</v>
      </c>
    </row>
    <row r="196" spans="1:60" x14ac:dyDescent="0.2">
      <c r="A196" s="3"/>
      <c r="B196" s="4"/>
      <c r="C196" s="192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60" x14ac:dyDescent="0.2">
      <c r="A197" s="3"/>
      <c r="B197" s="4"/>
      <c r="C197" s="192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60" x14ac:dyDescent="0.2">
      <c r="A198" s="260" t="s">
        <v>254</v>
      </c>
      <c r="B198" s="260"/>
      <c r="C198" s="261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60" x14ac:dyDescent="0.2">
      <c r="A199" s="262"/>
      <c r="B199" s="263"/>
      <c r="C199" s="264"/>
      <c r="D199" s="263"/>
      <c r="E199" s="263"/>
      <c r="F199" s="263"/>
      <c r="G199" s="265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G199" t="s">
        <v>255</v>
      </c>
    </row>
    <row r="200" spans="1:60" x14ac:dyDescent="0.2">
      <c r="A200" s="266"/>
      <c r="B200" s="267"/>
      <c r="C200" s="268"/>
      <c r="D200" s="267"/>
      <c r="E200" s="267"/>
      <c r="F200" s="267"/>
      <c r="G200" s="269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60" x14ac:dyDescent="0.2">
      <c r="A201" s="266"/>
      <c r="B201" s="267"/>
      <c r="C201" s="268"/>
      <c r="D201" s="267"/>
      <c r="E201" s="267"/>
      <c r="F201" s="267"/>
      <c r="G201" s="269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266"/>
      <c r="B202" s="267"/>
      <c r="C202" s="268"/>
      <c r="D202" s="267"/>
      <c r="E202" s="267"/>
      <c r="F202" s="267"/>
      <c r="G202" s="269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70"/>
      <c r="B203" s="271"/>
      <c r="C203" s="272"/>
      <c r="D203" s="271"/>
      <c r="E203" s="271"/>
      <c r="F203" s="271"/>
      <c r="G203" s="27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A204" s="3"/>
      <c r="B204" s="4"/>
      <c r="C204" s="192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C205" s="194"/>
      <c r="D205" s="10"/>
      <c r="AG205" t="s">
        <v>256</v>
      </c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199:G203"/>
    <mergeCell ref="C45:G45"/>
    <mergeCell ref="C187:G187"/>
    <mergeCell ref="C191:G191"/>
    <mergeCell ref="A1:G1"/>
    <mergeCell ref="C2:G2"/>
    <mergeCell ref="C3:G3"/>
    <mergeCell ref="C4:G4"/>
    <mergeCell ref="A198:C19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F750E-0AB9-43B7-81C1-F41FC3DF0C58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375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362</v>
      </c>
      <c r="C9" s="185" t="s">
        <v>363</v>
      </c>
      <c r="D9" s="177" t="s">
        <v>364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312</v>
      </c>
      <c r="U9" s="157">
        <v>0</v>
      </c>
      <c r="V9" s="157">
        <f>ROUND(E9*U9,2)</f>
        <v>0</v>
      </c>
      <c r="W9" s="157"/>
      <c r="X9" s="157" t="s">
        <v>365</v>
      </c>
      <c r="Y9" s="148"/>
      <c r="Z9" s="148"/>
      <c r="AA9" s="148"/>
      <c r="AB9" s="148"/>
      <c r="AC9" s="148"/>
      <c r="AD9" s="148"/>
      <c r="AE9" s="148"/>
      <c r="AF9" s="148"/>
      <c r="AG9" s="148" t="s">
        <v>366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367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368</v>
      </c>
      <c r="C11" s="185" t="s">
        <v>369</v>
      </c>
      <c r="D11" s="177" t="s">
        <v>364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312</v>
      </c>
      <c r="U11" s="157">
        <v>0</v>
      </c>
      <c r="V11" s="157">
        <f>ROUND(E11*U11,2)</f>
        <v>0</v>
      </c>
      <c r="W11" s="157"/>
      <c r="X11" s="157" t="s">
        <v>365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370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371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372</v>
      </c>
      <c r="C14" s="185" t="s">
        <v>373</v>
      </c>
      <c r="D14" s="177" t="s">
        <v>364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312</v>
      </c>
      <c r="U14" s="157">
        <v>0</v>
      </c>
      <c r="V14" s="157">
        <f>ROUND(E14*U14,2)</f>
        <v>0</v>
      </c>
      <c r="W14" s="157"/>
      <c r="X14" s="157" t="s">
        <v>365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366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374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253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254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255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256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22-002.08 A01 Pol</vt:lpstr>
      <vt:lpstr>22-002.08 E01 Pol</vt:lpstr>
      <vt:lpstr>22-002.08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'22-002.08 A01 Pol'!Názvy_tisku</vt:lpstr>
      <vt:lpstr>'22-002.08 E01 Pol'!Názvy_tisku</vt:lpstr>
      <vt:lpstr>'22-002.08 O01 Pol'!Názvy_tisku</vt:lpstr>
      <vt:lpstr>oadresa</vt:lpstr>
      <vt:lpstr>Stavba!Objednatel</vt:lpstr>
      <vt:lpstr>Stavba!Objekt</vt:lpstr>
      <vt:lpstr>'22-002.08 A01 Pol'!Oblast_tisku</vt:lpstr>
      <vt:lpstr>'22-002.08 E01 Pol'!Oblast_tisku</vt:lpstr>
      <vt:lpstr>'22-002.08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2022-03-14T09:32:59Z</dcterms:modified>
</cp:coreProperties>
</file>